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6" windowHeight="10224"/>
  </bookViews>
  <sheets>
    <sheet name="ассигн" sheetId="1" r:id="rId1"/>
  </sheets>
  <definedNames>
    <definedName name="_xlnm.Print_Titles" localSheetId="0">ассигн!$12:$14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9" i="1"/>
  <c r="X79"/>
  <c r="Y79"/>
  <c r="V79"/>
  <c r="W80"/>
  <c r="X80"/>
  <c r="Y80"/>
  <c r="V80"/>
  <c r="W81"/>
  <c r="X81"/>
  <c r="Y81"/>
  <c r="V81"/>
  <c r="W48"/>
  <c r="X48"/>
  <c r="Y48"/>
  <c r="V48"/>
  <c r="W52"/>
  <c r="Y52"/>
  <c r="V52"/>
  <c r="W53"/>
  <c r="X53"/>
  <c r="Y53"/>
  <c r="V53"/>
  <c r="W55"/>
  <c r="X55"/>
  <c r="X52" s="1"/>
  <c r="Y55"/>
  <c r="V55"/>
  <c r="V75"/>
  <c r="V71" s="1"/>
  <c r="V76"/>
  <c r="W109"/>
  <c r="V73"/>
  <c r="V72" s="1"/>
  <c r="Y117"/>
  <c r="X117"/>
  <c r="V117"/>
  <c r="W126"/>
  <c r="W125" s="1"/>
  <c r="W121" s="1"/>
  <c r="X126"/>
  <c r="X125" s="1"/>
  <c r="Y126"/>
  <c r="Y125" s="1"/>
  <c r="V126"/>
  <c r="V125" s="1"/>
  <c r="Y104"/>
  <c r="Y101" s="1"/>
  <c r="Y100" s="1"/>
  <c r="X104"/>
  <c r="X101" s="1"/>
  <c r="X100" s="1"/>
  <c r="W104"/>
  <c r="W101" s="1"/>
  <c r="W100" s="1"/>
  <c r="W133" s="1"/>
  <c r="V104"/>
  <c r="V101" s="1"/>
  <c r="V100" s="1"/>
  <c r="W64"/>
  <c r="W49"/>
  <c r="X49"/>
  <c r="Y49"/>
  <c r="Y47" s="1"/>
  <c r="Y46" s="1"/>
  <c r="V49"/>
  <c r="W26"/>
  <c r="X26"/>
  <c r="Y26"/>
  <c r="W28"/>
  <c r="X28"/>
  <c r="Y28"/>
  <c r="V26"/>
  <c r="W24"/>
  <c r="X24"/>
  <c r="Y24"/>
  <c r="Y131"/>
  <c r="Y130" s="1"/>
  <c r="Y129" s="1"/>
  <c r="Y128" s="1"/>
  <c r="Y123"/>
  <c r="Y122" s="1"/>
  <c r="Y115"/>
  <c r="Y114" s="1"/>
  <c r="Y112"/>
  <c r="Y110"/>
  <c r="Y109" s="1"/>
  <c r="Y98"/>
  <c r="Y97" s="1"/>
  <c r="Y95"/>
  <c r="Y94" s="1"/>
  <c r="Y92"/>
  <c r="Y91" s="1"/>
  <c r="Y90" s="1"/>
  <c r="Y87"/>
  <c r="Y86" s="1"/>
  <c r="Y84"/>
  <c r="Y83" s="1"/>
  <c r="Y72"/>
  <c r="Y71" s="1"/>
  <c r="Y70" s="1"/>
  <c r="Y67"/>
  <c r="Y66" s="1"/>
  <c r="Y65" s="1"/>
  <c r="Y64" s="1"/>
  <c r="Y61"/>
  <c r="Y60" s="1"/>
  <c r="Y59" s="1"/>
  <c r="Y58" s="1"/>
  <c r="Y57" s="1"/>
  <c r="Y50"/>
  <c r="Y44"/>
  <c r="Y43" s="1"/>
  <c r="Y42" s="1"/>
  <c r="Y41" s="1"/>
  <c r="Y39"/>
  <c r="Y38" s="1"/>
  <c r="Y37" s="1"/>
  <c r="Y36" s="1"/>
  <c r="Y34"/>
  <c r="Y33" s="1"/>
  <c r="Y31"/>
  <c r="Y30" s="1"/>
  <c r="Y19"/>
  <c r="Y18" s="1"/>
  <c r="Y17" s="1"/>
  <c r="Y16" s="1"/>
  <c r="X131"/>
  <c r="X130" s="1"/>
  <c r="X129" s="1"/>
  <c r="X128" s="1"/>
  <c r="X123"/>
  <c r="X122" s="1"/>
  <c r="X121" s="1"/>
  <c r="X115"/>
  <c r="X114" s="1"/>
  <c r="X112"/>
  <c r="X110"/>
  <c r="X98"/>
  <c r="X97" s="1"/>
  <c r="X95"/>
  <c r="X94" s="1"/>
  <c r="X92"/>
  <c r="X91" s="1"/>
  <c r="X90" s="1"/>
  <c r="X87"/>
  <c r="X86" s="1"/>
  <c r="X84"/>
  <c r="X83" s="1"/>
  <c r="X72"/>
  <c r="X71" s="1"/>
  <c r="X70" s="1"/>
  <c r="X67"/>
  <c r="X66" s="1"/>
  <c r="X65" s="1"/>
  <c r="X64" s="1"/>
  <c r="X61"/>
  <c r="X60" s="1"/>
  <c r="X59" s="1"/>
  <c r="X58" s="1"/>
  <c r="X57" s="1"/>
  <c r="X50"/>
  <c r="X44"/>
  <c r="X43" s="1"/>
  <c r="X42" s="1"/>
  <c r="X41" s="1"/>
  <c r="X39"/>
  <c r="X38" s="1"/>
  <c r="X37" s="1"/>
  <c r="X36" s="1"/>
  <c r="X34"/>
  <c r="X33" s="1"/>
  <c r="X31"/>
  <c r="X30" s="1"/>
  <c r="X19"/>
  <c r="X18" s="1"/>
  <c r="X17" s="1"/>
  <c r="X16" s="1"/>
  <c r="V131"/>
  <c r="V130" s="1"/>
  <c r="V129" s="1"/>
  <c r="V128" s="1"/>
  <c r="V123"/>
  <c r="V122" s="1"/>
  <c r="V115"/>
  <c r="V114" s="1"/>
  <c r="V112"/>
  <c r="V110"/>
  <c r="V98"/>
  <c r="V97" s="1"/>
  <c r="V95"/>
  <c r="V94" s="1"/>
  <c r="V92"/>
  <c r="V91" s="1"/>
  <c r="V90" s="1"/>
  <c r="V87"/>
  <c r="V86" s="1"/>
  <c r="V84"/>
  <c r="V83" s="1"/>
  <c r="V67"/>
  <c r="V66" s="1"/>
  <c r="V65" s="1"/>
  <c r="V64" s="1"/>
  <c r="V61"/>
  <c r="V60" s="1"/>
  <c r="V59" s="1"/>
  <c r="V58" s="1"/>
  <c r="V57" s="1"/>
  <c r="V50"/>
  <c r="V44"/>
  <c r="V43" s="1"/>
  <c r="V42" s="1"/>
  <c r="V41" s="1"/>
  <c r="V39"/>
  <c r="V38" s="1"/>
  <c r="V37" s="1"/>
  <c r="V36" s="1"/>
  <c r="V34"/>
  <c r="V33" s="1"/>
  <c r="V31"/>
  <c r="V30" s="1"/>
  <c r="V28"/>
  <c r="V24"/>
  <c r="V19"/>
  <c r="V18" s="1"/>
  <c r="V17" s="1"/>
  <c r="V16" s="1"/>
  <c r="X47" l="1"/>
  <c r="X46" s="1"/>
  <c r="V47"/>
  <c r="V46" s="1"/>
  <c r="V109"/>
  <c r="X109"/>
  <c r="X108" s="1"/>
  <c r="X107" s="1"/>
  <c r="X106" s="1"/>
  <c r="V70"/>
  <c r="Y78"/>
  <c r="Y23"/>
  <c r="Y22" s="1"/>
  <c r="Y21" s="1"/>
  <c r="Y15" s="1"/>
  <c r="V121"/>
  <c r="V120" s="1"/>
  <c r="V119" s="1"/>
  <c r="X120"/>
  <c r="X119" s="1"/>
  <c r="Y121"/>
  <c r="Y120" s="1"/>
  <c r="Y119" s="1"/>
  <c r="W102"/>
  <c r="X102"/>
  <c r="Y102"/>
  <c r="V102"/>
  <c r="X23"/>
  <c r="X22" s="1"/>
  <c r="X21" s="1"/>
  <c r="X15" s="1"/>
  <c r="V78"/>
  <c r="V108"/>
  <c r="V107" s="1"/>
  <c r="V106" s="1"/>
  <c r="X78"/>
  <c r="Y63"/>
  <c r="Y108"/>
  <c r="Y89"/>
  <c r="V23"/>
  <c r="V22" s="1"/>
  <c r="V21" s="1"/>
  <c r="V15" s="1"/>
  <c r="X63"/>
  <c r="X89"/>
  <c r="V63"/>
  <c r="V89"/>
  <c r="Y107" l="1"/>
  <c r="Y106" s="1"/>
  <c r="Y133" s="1"/>
  <c r="X69"/>
  <c r="X133" s="1"/>
  <c r="V69"/>
  <c r="V133" s="1"/>
  <c r="Y69"/>
</calcChain>
</file>

<file path=xl/sharedStrings.xml><?xml version="1.0" encoding="utf-8"?>
<sst xmlns="http://schemas.openxmlformats.org/spreadsheetml/2006/main" count="516" uniqueCount="123">
  <si>
    <t/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</si>
  <si>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</si>
  <si>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</si>
  <si>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</si>
  <si>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</si>
  <si>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</si>
  <si>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</si>
  <si>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</si>
  <si>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</si>
  <si>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</si>
  <si>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</si>
  <si>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</si>
  <si>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тыс. руб.</t>
  </si>
  <si>
    <t>Сумма на 2024 год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</si>
  <si>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</si>
  <si>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</si>
  <si>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</si>
  <si>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бюджета поселения</t>
  </si>
  <si>
    <t>9900000000</t>
  </si>
  <si>
    <t>Глава муниципального образования</t>
  </si>
  <si>
    <t>9900000011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</si>
  <si>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</si>
  <si>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</si>
  <si>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</si>
  <si>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</si>
  <si>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</si>
  <si>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</si>
  <si>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Финансовое обеспечение функций органов местного самоуправления</t>
  </si>
  <si>
    <t>9900000013</t>
  </si>
  <si>
    <t>Расходы на выплаты персоналу государственных (муниципальных)  органов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</si>
  <si>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</si>
  <si>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>200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</si>
  <si>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</si>
  <si>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240</t>
  </si>
  <si>
    <t>Иные бюджетные ассигнования</t>
  </si>
  <si>
    <t>800</t>
  </si>
  <si>
    <t xml:space="preserve">Уплата налогов, сборов и иных  платежей </t>
  </si>
  <si>
    <t>850</t>
  </si>
  <si>
    <t>9900070190</t>
  </si>
  <si>
    <t>Реализация мероприятий в рамках сбалансированности местных бюджетов</t>
  </si>
  <si>
    <t>9900070510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</si>
  <si>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</si>
  <si>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 xml:space="preserve">Обеспечение деятельности финансовых, налоговых и таможенных органов и органов финансового (финансово-бюджетного) надзора                                                                                                                                      </t>
  </si>
  <si>
    <t>06</t>
  </si>
  <si>
    <t>9900000015</t>
  </si>
  <si>
    <t>Межбюджетные трансферты</t>
  </si>
  <si>
    <t>500</t>
  </si>
  <si>
    <t xml:space="preserve">Иные межбюджетные трансферты       </t>
  </si>
  <si>
    <t>540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</si>
  <si>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</si>
  <si>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</si>
  <si>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</si>
  <si>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9900000020</t>
  </si>
  <si>
    <t>НАЦИОНАЛЬНАЯ ОБОРОНА</t>
  </si>
  <si>
    <t>Мобилизационная и вневойсковая подготовка</t>
  </si>
  <si>
    <t>03</t>
  </si>
  <si>
    <t>Расходы на выплату персоналу государственных (муниципальных) органов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</si>
  <si>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</si>
  <si>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</si>
  <si>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</si>
  <si>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</si>
  <si>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</si>
  <si>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</si>
  <si>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9900000031</t>
  </si>
  <si>
    <t>НАЦИОНАЛЬНАЯ ЭКОНОМИКА</t>
  </si>
  <si>
    <t>Дорожное хозяйство (дорожные фонды)</t>
  </si>
  <si>
    <t>09</t>
  </si>
  <si>
    <t>Мероприятия в области дорожного хозяйства</t>
  </si>
  <si>
    <t>9900000101</t>
  </si>
  <si>
    <t>ЖИЛИЩНО-КОММУНАЛЬНОЕ ХОЗЯЙСТВО</t>
  </si>
  <si>
    <t>05</t>
  </si>
  <si>
    <t>Жилищное хозяйство</t>
  </si>
  <si>
    <t>Взносы на капитальный ремонт муниципального жилого фонда</t>
  </si>
  <si>
    <t>9900000905</t>
  </si>
  <si>
    <t>Коммунальное хозяйство</t>
  </si>
  <si>
    <t>Организация бесперебойной работы объектов тепло-, водоснабжения и водоотведения</t>
  </si>
  <si>
    <t>9900070600</t>
  </si>
  <si>
    <t>Софинансирование мероприятий по организации работы объектов тепло-, водоснабжения и водоотведения</t>
  </si>
  <si>
    <t>99000S0600</t>
  </si>
  <si>
    <t>Благоустройство</t>
  </si>
  <si>
    <t>Уличное освещение</t>
  </si>
  <si>
    <t>9900001101</t>
  </si>
  <si>
    <t>Прочие мероприятия по благоустройству поселений</t>
  </si>
  <si>
    <t>9900001105</t>
  </si>
  <si>
    <t>Обеспечение мероприятий в рамках сбалансированности местных бюджетов</t>
  </si>
  <si>
    <t>9900001502</t>
  </si>
  <si>
    <t>КУЛЬТУРА, КИНЕМАТОГРАФИЯ</t>
  </si>
  <si>
    <t>08</t>
  </si>
  <si>
    <t xml:space="preserve">Культура </t>
  </si>
  <si>
    <t>9900000611</t>
  </si>
  <si>
    <t>Расходы на выплаты персоналу казенных учреждений</t>
  </si>
  <si>
    <t>110</t>
  </si>
  <si>
    <t>СОЦИАЛЬНАЯ ПОЛИТИКА</t>
  </si>
  <si>
    <t>Пенсионное обеспечение</t>
  </si>
  <si>
    <t>Доплаты к пенсиям муниципальных служащих</t>
  </si>
  <si>
    <t>9900001301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</si>
  <si>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</si>
  <si>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</si>
  <si>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</si>
  <si>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</si>
  <si>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Условно утвержденные расходы</t>
  </si>
  <si>
    <t>99</t>
  </si>
  <si>
    <t>9900009999</t>
  </si>
  <si>
    <t>900</t>
  </si>
  <si>
    <t>990</t>
  </si>
  <si>
    <t>Итого расходов: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</si>
  <si>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</si>
  <si>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>Сумма на 2025  год</t>
  </si>
  <si>
    <t>Сумма на 2026 год</t>
  </si>
  <si>
    <t>ОХРАНА ОКРУЖАЮЩЕЙ СРЕДЫ</t>
  </si>
  <si>
    <t>Другие вопросы в области охраны окружающей среды</t>
  </si>
  <si>
    <t>9900000029</t>
  </si>
  <si>
    <t>Финасовое обеспечение военно-учетных работников органов местного самоуправления</t>
  </si>
  <si>
    <t>9900000062</t>
  </si>
  <si>
    <t>Мероприятия по предотвращению и (или) снижению негативного воздействия хозяйственной деятельности на окружающую среду</t>
  </si>
  <si>
    <t>Осуществление переданных полномочий контрольно-счетных органов поселений</t>
  </si>
  <si>
    <t>Финансовое обеспечение деятельности (оказание услуг) домов культуры</t>
  </si>
  <si>
    <t>Приложение 2
  к решению сессии Совета депутатов Нижнеурюмского сельсовета Здинского района Новосибирской области "О бюджете Нижнеурюмского сельсовета Здвинского района Новосибирской области на 2024 год и плановый период 2025 и 2026 годов"</t>
  </si>
  <si>
    <t xml:space="preserve">Распределение бюджетных ассигнований бюджета Нижнеурюмского сельсовета Здвинского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очередной финансовый 2024 год и плановый период 2025 и 2026 годов </t>
  </si>
  <si>
    <t>Решение вопросов в сфере административных правонарушений</t>
  </si>
  <si>
    <t>Обеспечение сбалансированности местных бюджетов</t>
  </si>
  <si>
    <t>9900051180</t>
  </si>
  <si>
    <t>Осуществление первичного воинского учета органами местного самоуправления поселений</t>
  </si>
</sst>
</file>

<file path=xl/styles.xml><?xml version="1.0" encoding="utf-8"?>
<styleSheet xmlns="http://schemas.openxmlformats.org/spreadsheetml/2006/main">
  <numFmts count="7">
    <numFmt numFmtId="164" formatCode="00"/>
    <numFmt numFmtId="165" formatCode="00\.00\.0"/>
    <numFmt numFmtId="166" formatCode="000;[Red]\-000;&quot;&quot;"/>
    <numFmt numFmtId="167" formatCode="00;[Red]\-00;&quot;&quot;"/>
    <numFmt numFmtId="168" formatCode="000"/>
    <numFmt numFmtId="169" formatCode="0000"/>
    <numFmt numFmtId="170" formatCode="0.0"/>
  </numFmts>
  <fonts count="12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Alignment="1" applyProtection="1">
      <protection hidden="1"/>
    </xf>
    <xf numFmtId="0" fontId="0" fillId="0" borderId="0" xfId="0" applyFont="1" applyFill="1" applyBorder="1" applyProtection="1">
      <protection hidden="1"/>
    </xf>
    <xf numFmtId="169" fontId="1" fillId="0" borderId="0" xfId="0" applyNumberFormat="1" applyFont="1" applyFill="1" applyBorder="1" applyAlignment="1" applyProtection="1">
      <alignment wrapText="1"/>
      <protection hidden="1"/>
    </xf>
    <xf numFmtId="168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0" xfId="0" applyNumberFormat="1" applyFont="1" applyFill="1" applyBorder="1" applyAlignment="1" applyProtection="1">
      <alignment horizontal="center" vertical="center"/>
      <protection hidden="1"/>
    </xf>
    <xf numFmtId="165" fontId="2" fillId="0" borderId="0" xfId="0" applyNumberFormat="1" applyFont="1" applyFill="1" applyBorder="1" applyAlignment="1" applyProtection="1">
      <alignment horizontal="right" vertical="center"/>
      <protection hidden="1"/>
    </xf>
    <xf numFmtId="164" fontId="2" fillId="0" borderId="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justify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justify" wrapText="1"/>
    </xf>
    <xf numFmtId="0" fontId="7" fillId="2" borderId="1" xfId="0" applyFont="1" applyFill="1" applyBorder="1" applyAlignment="1">
      <alignment vertical="justify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49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0" fontId="7" fillId="2" borderId="4" xfId="0" applyNumberFormat="1" applyFont="1" applyFill="1" applyBorder="1" applyAlignment="1">
      <alignment horizontal="center" vertical="center"/>
    </xf>
    <xf numFmtId="170" fontId="9" fillId="2" borderId="4" xfId="0" applyNumberFormat="1" applyFont="1" applyFill="1" applyBorder="1" applyAlignment="1">
      <alignment horizontal="center" vertical="center"/>
    </xf>
    <xf numFmtId="170" fontId="7" fillId="0" borderId="4" xfId="0" applyNumberFormat="1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Protection="1">
      <protection hidden="1"/>
    </xf>
    <xf numFmtId="168" fontId="1" fillId="0" borderId="0" xfId="0" applyNumberFormat="1" applyFont="1" applyFill="1" applyBorder="1" applyAlignment="1" applyProtection="1">
      <protection hidden="1"/>
    </xf>
    <xf numFmtId="0" fontId="1" fillId="2" borderId="1" xfId="0" applyFont="1" applyFill="1" applyBorder="1" applyAlignment="1">
      <alignment vertical="justify" wrapText="1"/>
    </xf>
    <xf numFmtId="167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6" fontId="1" fillId="0" borderId="0" xfId="0" applyNumberFormat="1" applyFont="1" applyFill="1" applyBorder="1" applyAlignment="1" applyProtection="1">
      <alignment horizontal="center" vertical="center"/>
      <protection hidden="1"/>
    </xf>
    <xf numFmtId="170" fontId="1" fillId="2" borderId="4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right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alignment horizontal="right" vertical="center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  <xf numFmtId="170" fontId="2" fillId="2" borderId="4" xfId="0" applyNumberFormat="1" applyFont="1" applyFill="1" applyBorder="1" applyAlignment="1">
      <alignment horizontal="center" vertical="center"/>
    </xf>
    <xf numFmtId="170" fontId="2" fillId="2" borderId="0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34"/>
  <sheetViews>
    <sheetView tabSelected="1" view="pageBreakPreview" topLeftCell="A118" zoomScale="75" zoomScaleSheetLayoutView="75" workbookViewId="0">
      <selection activeCell="V117" sqref="V117"/>
    </sheetView>
  </sheetViews>
  <sheetFormatPr defaultColWidth="9.21875" defaultRowHeight="13.2"/>
  <cols>
    <col min="1" max="1" width="1.5546875" customWidth="1"/>
    <col min="2" max="13" width="0" hidden="1" customWidth="1"/>
    <col min="14" max="14" width="49.5546875" customWidth="1"/>
    <col min="15" max="15" width="6.77734375" customWidth="1"/>
    <col min="16" max="16" width="5.77734375" customWidth="1"/>
    <col min="17" max="17" width="0" hidden="1" customWidth="1"/>
    <col min="18" max="18" width="18.44140625" customWidth="1"/>
    <col min="19" max="19" width="6.77734375" customWidth="1"/>
    <col min="20" max="21" width="0" hidden="1" customWidth="1"/>
    <col min="22" max="22" width="17" customWidth="1"/>
    <col min="23" max="23" width="0" hidden="1" customWidth="1"/>
    <col min="24" max="24" width="17.21875" customWidth="1"/>
    <col min="25" max="25" width="18.5546875" customWidth="1"/>
    <col min="26" max="27" width="0" hidden="1" customWidth="1"/>
    <col min="28" max="28" width="0.21875" customWidth="1"/>
    <col min="29" max="256" width="9.21875" customWidth="1"/>
  </cols>
  <sheetData>
    <row r="1" spans="1:28" ht="14.2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73" t="s">
        <v>117</v>
      </c>
      <c r="W1" s="74"/>
      <c r="X1" s="74"/>
      <c r="Y1" s="74"/>
      <c r="Z1" s="19"/>
      <c r="AA1" s="19"/>
      <c r="AB1" s="19"/>
    </row>
    <row r="2" spans="1:28" ht="14.2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74"/>
      <c r="W2" s="74"/>
      <c r="X2" s="74"/>
      <c r="Y2" s="74"/>
      <c r="Z2" s="19"/>
      <c r="AA2" s="19"/>
      <c r="AB2" s="19"/>
    </row>
    <row r="3" spans="1:28" ht="14.2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74"/>
      <c r="W3" s="74"/>
      <c r="X3" s="74"/>
      <c r="Y3" s="74"/>
      <c r="Z3" s="19"/>
      <c r="AA3" s="19"/>
      <c r="AB3" s="19"/>
    </row>
    <row r="4" spans="1:28" ht="14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74"/>
      <c r="W4" s="74"/>
      <c r="X4" s="74"/>
      <c r="Y4" s="74"/>
      <c r="Z4" s="20"/>
      <c r="AA4" s="20"/>
      <c r="AB4" s="20"/>
    </row>
    <row r="5" spans="1:28" ht="30.45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74"/>
      <c r="W5" s="74"/>
      <c r="X5" s="74"/>
      <c r="Y5" s="74"/>
      <c r="Z5" s="20"/>
      <c r="AA5" s="20"/>
      <c r="AB5" s="20"/>
    </row>
    <row r="6" spans="1:28" ht="14.2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2"/>
      <c r="W6" s="22"/>
      <c r="X6" s="22"/>
      <c r="Y6" s="22"/>
      <c r="Z6" s="20"/>
      <c r="AA6" s="20"/>
      <c r="AB6" s="20"/>
    </row>
    <row r="7" spans="1:28" ht="14.2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2"/>
      <c r="W7" s="22"/>
      <c r="X7" s="22"/>
      <c r="Y7" s="22"/>
      <c r="Z7" s="20"/>
      <c r="AA7" s="20"/>
      <c r="AB7" s="20"/>
    </row>
    <row r="8" spans="1:28" ht="14.2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83" t="s">
        <v>118</v>
      </c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20"/>
      <c r="AA8" s="20"/>
      <c r="AB8" s="20"/>
    </row>
    <row r="9" spans="1:28" ht="14.25" customHeigh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20"/>
      <c r="AA9" s="20"/>
      <c r="AB9" s="20"/>
    </row>
    <row r="10" spans="1:28" ht="54.7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0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21"/>
      <c r="AA10" s="20"/>
      <c r="AB10" s="20"/>
    </row>
    <row r="11" spans="1:28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77" t="s">
        <v>12</v>
      </c>
      <c r="W11" s="77"/>
      <c r="X11" s="77"/>
      <c r="Y11" s="77"/>
      <c r="Z11" s="2"/>
      <c r="AA11" s="1"/>
      <c r="AB11" s="1"/>
    </row>
    <row r="12" spans="1:28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4"/>
      <c r="O12" s="24"/>
      <c r="P12" s="18"/>
      <c r="Q12" s="75"/>
      <c r="R12" s="24"/>
      <c r="S12" s="18"/>
      <c r="T12" s="17" t="s">
        <v>0</v>
      </c>
      <c r="U12" s="75" t="s">
        <v>11</v>
      </c>
      <c r="V12" s="79" t="s">
        <v>13</v>
      </c>
      <c r="W12" s="16"/>
      <c r="X12" s="81" t="s">
        <v>107</v>
      </c>
      <c r="Y12" s="79" t="s">
        <v>108</v>
      </c>
      <c r="Z12" s="2"/>
      <c r="AA12" s="1"/>
      <c r="AB12" s="1"/>
    </row>
    <row r="13" spans="1:28" ht="42" customHeight="1">
      <c r="A13" s="2"/>
      <c r="B13" s="11"/>
      <c r="C13" s="11" t="s">
        <v>10</v>
      </c>
      <c r="D13" s="11"/>
      <c r="E13" s="11"/>
      <c r="F13" s="11"/>
      <c r="G13" s="11"/>
      <c r="H13" s="11"/>
      <c r="I13" s="11" t="s">
        <v>9</v>
      </c>
      <c r="J13" s="11"/>
      <c r="K13" s="11"/>
      <c r="L13" s="11"/>
      <c r="M13" s="11"/>
      <c r="N13" s="15" t="s">
        <v>8</v>
      </c>
      <c r="O13" s="15" t="s">
        <v>7</v>
      </c>
      <c r="P13" s="14" t="s">
        <v>6</v>
      </c>
      <c r="Q13" s="78"/>
      <c r="R13" s="15" t="s">
        <v>5</v>
      </c>
      <c r="S13" s="14" t="s">
        <v>4</v>
      </c>
      <c r="T13" s="13" t="s">
        <v>3</v>
      </c>
      <c r="U13" s="76"/>
      <c r="V13" s="80"/>
      <c r="W13" s="12" t="s">
        <v>2</v>
      </c>
      <c r="X13" s="82"/>
      <c r="Y13" s="80"/>
      <c r="Z13" s="3"/>
      <c r="AA13" s="3"/>
      <c r="AB13" s="2"/>
    </row>
    <row r="14" spans="1:28" ht="15" customHeight="1">
      <c r="A14" s="2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0">
        <v>1</v>
      </c>
      <c r="O14" s="9">
        <v>2</v>
      </c>
      <c r="P14" s="9">
        <v>3</v>
      </c>
      <c r="Q14" s="76"/>
      <c r="R14" s="10">
        <v>4</v>
      </c>
      <c r="S14" s="9">
        <v>5</v>
      </c>
      <c r="T14" s="8"/>
      <c r="U14" s="7"/>
      <c r="V14" s="6">
        <v>6</v>
      </c>
      <c r="W14" s="5"/>
      <c r="X14" s="4">
        <v>7</v>
      </c>
      <c r="Y14" s="4">
        <v>8</v>
      </c>
      <c r="Z14" s="3"/>
      <c r="AA14" s="3"/>
      <c r="AB14" s="2"/>
    </row>
    <row r="15" spans="1:28" ht="17.25" customHeight="1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8"/>
      <c r="M15" s="28"/>
      <c r="N15" s="35" t="s">
        <v>1</v>
      </c>
      <c r="O15" s="48" t="s">
        <v>14</v>
      </c>
      <c r="P15" s="48"/>
      <c r="Q15" s="29"/>
      <c r="R15" s="48"/>
      <c r="S15" s="48"/>
      <c r="T15" s="30"/>
      <c r="U15" s="31"/>
      <c r="V15" s="55">
        <f>V16+V21+V41+V36</f>
        <v>2925.1</v>
      </c>
      <c r="W15" s="32"/>
      <c r="X15" s="55">
        <f>X16+X21+X41+X36</f>
        <v>1744.5</v>
      </c>
      <c r="Y15" s="55">
        <f>Y16+Y21+Y41+Y36</f>
        <v>1793.1999999999998</v>
      </c>
      <c r="Z15" s="33"/>
      <c r="AA15" s="34"/>
      <c r="AB15" s="26"/>
    </row>
    <row r="16" spans="1:28" ht="52.5" customHeight="1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8"/>
      <c r="N16" s="35" t="s">
        <v>15</v>
      </c>
      <c r="O16" s="48" t="s">
        <v>14</v>
      </c>
      <c r="P16" s="48" t="s">
        <v>16</v>
      </c>
      <c r="Q16" s="29"/>
      <c r="R16" s="48"/>
      <c r="S16" s="48"/>
      <c r="T16" s="30"/>
      <c r="U16" s="31"/>
      <c r="V16" s="55">
        <f>V17</f>
        <v>1088.0999999999999</v>
      </c>
      <c r="W16" s="32"/>
      <c r="X16" s="55">
        <f t="shared" ref="X16:Y19" si="0">X17</f>
        <v>1088.0999999999999</v>
      </c>
      <c r="Y16" s="55">
        <f t="shared" si="0"/>
        <v>1088.0999999999999</v>
      </c>
      <c r="Z16" s="33"/>
      <c r="AA16" s="34"/>
      <c r="AB16" s="26"/>
    </row>
    <row r="17" spans="1:28" ht="28.05" customHeight="1">
      <c r="A17" s="26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8"/>
      <c r="M17" s="28"/>
      <c r="N17" s="35" t="s">
        <v>17</v>
      </c>
      <c r="O17" s="48" t="s">
        <v>14</v>
      </c>
      <c r="P17" s="48" t="s">
        <v>16</v>
      </c>
      <c r="Q17" s="29"/>
      <c r="R17" s="48" t="s">
        <v>18</v>
      </c>
      <c r="S17" s="48"/>
      <c r="T17" s="30"/>
      <c r="U17" s="31"/>
      <c r="V17" s="55">
        <f>V18</f>
        <v>1088.0999999999999</v>
      </c>
      <c r="W17" s="32"/>
      <c r="X17" s="55">
        <f t="shared" si="0"/>
        <v>1088.0999999999999</v>
      </c>
      <c r="Y17" s="55">
        <f t="shared" si="0"/>
        <v>1088.0999999999999</v>
      </c>
      <c r="Z17" s="33"/>
      <c r="AA17" s="34"/>
      <c r="AB17" s="26"/>
    </row>
    <row r="18" spans="1:28" ht="17.25" customHeight="1">
      <c r="A18" s="2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8"/>
      <c r="M18" s="28"/>
      <c r="N18" s="35" t="s">
        <v>19</v>
      </c>
      <c r="O18" s="48" t="s">
        <v>14</v>
      </c>
      <c r="P18" s="48" t="s">
        <v>16</v>
      </c>
      <c r="Q18" s="29"/>
      <c r="R18" s="48" t="s">
        <v>20</v>
      </c>
      <c r="S18" s="48"/>
      <c r="T18" s="30"/>
      <c r="U18" s="31"/>
      <c r="V18" s="55">
        <f>V19</f>
        <v>1088.0999999999999</v>
      </c>
      <c r="W18" s="32"/>
      <c r="X18" s="55">
        <f t="shared" si="0"/>
        <v>1088.0999999999999</v>
      </c>
      <c r="Y18" s="55">
        <f t="shared" si="0"/>
        <v>1088.0999999999999</v>
      </c>
      <c r="Z18" s="33"/>
      <c r="AA18" s="34"/>
      <c r="AB18" s="26"/>
    </row>
    <row r="19" spans="1:28" ht="37.5" customHeight="1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8"/>
      <c r="M19" s="28"/>
      <c r="N19" s="36" t="s">
        <v>21</v>
      </c>
      <c r="O19" s="49" t="s">
        <v>14</v>
      </c>
      <c r="P19" s="49" t="s">
        <v>16</v>
      </c>
      <c r="Q19" s="29"/>
      <c r="R19" s="49" t="s">
        <v>20</v>
      </c>
      <c r="S19" s="49" t="s">
        <v>22</v>
      </c>
      <c r="T19" s="30"/>
      <c r="U19" s="31"/>
      <c r="V19" s="56">
        <f>V20</f>
        <v>1088.0999999999999</v>
      </c>
      <c r="W19" s="32"/>
      <c r="X19" s="56">
        <f t="shared" si="0"/>
        <v>1088.0999999999999</v>
      </c>
      <c r="Y19" s="56">
        <f t="shared" si="0"/>
        <v>1088.0999999999999</v>
      </c>
      <c r="Z19" s="33"/>
      <c r="AA19" s="34"/>
      <c r="AB19" s="26"/>
    </row>
    <row r="20" spans="1:28" ht="37.5" customHeight="1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8"/>
      <c r="M20" s="28"/>
      <c r="N20" s="37" t="s">
        <v>23</v>
      </c>
      <c r="O20" s="49" t="s">
        <v>14</v>
      </c>
      <c r="P20" s="49" t="s">
        <v>16</v>
      </c>
      <c r="Q20" s="29"/>
      <c r="R20" s="49" t="s">
        <v>20</v>
      </c>
      <c r="S20" s="49" t="s">
        <v>24</v>
      </c>
      <c r="T20" s="30"/>
      <c r="U20" s="31"/>
      <c r="V20" s="56">
        <v>1088.0999999999999</v>
      </c>
      <c r="W20" s="32"/>
      <c r="X20" s="56">
        <v>1088.0999999999999</v>
      </c>
      <c r="Y20" s="56">
        <v>1088.0999999999999</v>
      </c>
      <c r="Z20" s="33"/>
      <c r="AA20" s="34"/>
      <c r="AB20" s="26"/>
    </row>
    <row r="21" spans="1:28" ht="66.45" customHeight="1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  <c r="M21" s="28"/>
      <c r="N21" s="35" t="s">
        <v>25</v>
      </c>
      <c r="O21" s="48" t="s">
        <v>14</v>
      </c>
      <c r="P21" s="48" t="s">
        <v>26</v>
      </c>
      <c r="Q21" s="29"/>
      <c r="R21" s="48"/>
      <c r="S21" s="48"/>
      <c r="T21" s="30"/>
      <c r="U21" s="31"/>
      <c r="V21" s="55">
        <f>V22</f>
        <v>1805</v>
      </c>
      <c r="W21" s="32"/>
      <c r="X21" s="55">
        <f>X22</f>
        <v>624.4</v>
      </c>
      <c r="Y21" s="55">
        <f>Y22</f>
        <v>673.1</v>
      </c>
      <c r="Z21" s="33"/>
      <c r="AA21" s="34"/>
      <c r="AB21" s="26"/>
    </row>
    <row r="22" spans="1:28" ht="42" customHeight="1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8"/>
      <c r="N22" s="35" t="s">
        <v>17</v>
      </c>
      <c r="O22" s="48" t="s">
        <v>14</v>
      </c>
      <c r="P22" s="48" t="s">
        <v>26</v>
      </c>
      <c r="Q22" s="29"/>
      <c r="R22" s="48" t="s">
        <v>18</v>
      </c>
      <c r="S22" s="48"/>
      <c r="T22" s="30"/>
      <c r="U22" s="31"/>
      <c r="V22" s="55">
        <f>V23+V33+V30</f>
        <v>1805</v>
      </c>
      <c r="W22" s="32"/>
      <c r="X22" s="55">
        <f>X23+X33+X30</f>
        <v>624.4</v>
      </c>
      <c r="Y22" s="55">
        <f>Y23+Y33+Y30</f>
        <v>673.1</v>
      </c>
      <c r="Z22" s="33"/>
      <c r="AA22" s="34"/>
      <c r="AB22" s="26"/>
    </row>
    <row r="23" spans="1:28" ht="35.549999999999997" customHeight="1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8"/>
      <c r="M23" s="28"/>
      <c r="N23" s="35" t="s">
        <v>27</v>
      </c>
      <c r="O23" s="48" t="s">
        <v>14</v>
      </c>
      <c r="P23" s="48" t="s">
        <v>26</v>
      </c>
      <c r="Q23" s="29"/>
      <c r="R23" s="48" t="s">
        <v>28</v>
      </c>
      <c r="S23" s="48"/>
      <c r="T23" s="30"/>
      <c r="U23" s="31"/>
      <c r="V23" s="55">
        <f>V24+V26+V28</f>
        <v>274.39999999999998</v>
      </c>
      <c r="W23" s="32"/>
      <c r="X23" s="55">
        <f>X24+X26+X28</f>
        <v>624.29999999999995</v>
      </c>
      <c r="Y23" s="55">
        <f>Y24+Y26+Y28</f>
        <v>673</v>
      </c>
      <c r="Z23" s="33"/>
      <c r="AA23" s="34"/>
      <c r="AB23" s="26"/>
    </row>
    <row r="24" spans="1:28" ht="52.95" customHeight="1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8"/>
      <c r="M24" s="28"/>
      <c r="N24" s="38" t="s">
        <v>21</v>
      </c>
      <c r="O24" s="49" t="s">
        <v>14</v>
      </c>
      <c r="P24" s="49" t="s">
        <v>26</v>
      </c>
      <c r="Q24" s="29"/>
      <c r="R24" s="49" t="s">
        <v>28</v>
      </c>
      <c r="S24" s="49" t="s">
        <v>22</v>
      </c>
      <c r="T24" s="30"/>
      <c r="U24" s="31"/>
      <c r="V24" s="56">
        <f>V25</f>
        <v>0</v>
      </c>
      <c r="W24" s="56">
        <f t="shared" ref="W24:Y24" si="1">W25</f>
        <v>0</v>
      </c>
      <c r="X24" s="56">
        <f t="shared" si="1"/>
        <v>624.29999999999995</v>
      </c>
      <c r="Y24" s="56">
        <f t="shared" si="1"/>
        <v>673</v>
      </c>
      <c r="Z24" s="33"/>
      <c r="AA24" s="34"/>
      <c r="AB24" s="26"/>
    </row>
    <row r="25" spans="1:28" ht="36.450000000000003" customHeight="1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8"/>
      <c r="M25" s="28"/>
      <c r="N25" s="37" t="s">
        <v>29</v>
      </c>
      <c r="O25" s="49" t="s">
        <v>14</v>
      </c>
      <c r="P25" s="49" t="s">
        <v>26</v>
      </c>
      <c r="Q25" s="29"/>
      <c r="R25" s="49" t="s">
        <v>28</v>
      </c>
      <c r="S25" s="49" t="s">
        <v>24</v>
      </c>
      <c r="T25" s="30"/>
      <c r="U25" s="31"/>
      <c r="V25" s="56">
        <v>0</v>
      </c>
      <c r="W25" s="32"/>
      <c r="X25" s="56">
        <v>624.29999999999995</v>
      </c>
      <c r="Y25" s="56">
        <v>673</v>
      </c>
      <c r="Z25" s="33"/>
      <c r="AA25" s="34"/>
      <c r="AB25" s="26"/>
    </row>
    <row r="26" spans="1:28" ht="33.450000000000003" customHeight="1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8"/>
      <c r="M26" s="28"/>
      <c r="N26" s="41" t="s">
        <v>30</v>
      </c>
      <c r="O26" s="49" t="s">
        <v>14</v>
      </c>
      <c r="P26" s="49" t="s">
        <v>26</v>
      </c>
      <c r="Q26" s="29"/>
      <c r="R26" s="49" t="s">
        <v>28</v>
      </c>
      <c r="S26" s="49" t="s">
        <v>31</v>
      </c>
      <c r="T26" s="30"/>
      <c r="U26" s="31"/>
      <c r="V26" s="56">
        <f>V27</f>
        <v>256.39999999999998</v>
      </c>
      <c r="W26" s="56">
        <f t="shared" ref="W26:Y26" si="2">W27</f>
        <v>0</v>
      </c>
      <c r="X26" s="56">
        <f t="shared" si="2"/>
        <v>0</v>
      </c>
      <c r="Y26" s="56">
        <f t="shared" si="2"/>
        <v>0</v>
      </c>
      <c r="Z26" s="33"/>
      <c r="AA26" s="34"/>
      <c r="AB26" s="26"/>
    </row>
    <row r="27" spans="1:28" ht="57.45" customHeight="1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8"/>
      <c r="M27" s="28"/>
      <c r="N27" s="41" t="s">
        <v>32</v>
      </c>
      <c r="O27" s="49" t="s">
        <v>14</v>
      </c>
      <c r="P27" s="49" t="s">
        <v>26</v>
      </c>
      <c r="Q27" s="29"/>
      <c r="R27" s="49" t="s">
        <v>28</v>
      </c>
      <c r="S27" s="49" t="s">
        <v>33</v>
      </c>
      <c r="T27" s="30"/>
      <c r="U27" s="31"/>
      <c r="V27" s="56">
        <v>256.39999999999998</v>
      </c>
      <c r="W27" s="32"/>
      <c r="X27" s="56">
        <v>0</v>
      </c>
      <c r="Y27" s="56">
        <v>0</v>
      </c>
      <c r="Z27" s="33"/>
      <c r="AA27" s="34"/>
      <c r="AB27" s="26"/>
    </row>
    <row r="28" spans="1:28" ht="17.25" customHeight="1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8"/>
      <c r="M28" s="28"/>
      <c r="N28" s="41" t="s">
        <v>34</v>
      </c>
      <c r="O28" s="49" t="s">
        <v>14</v>
      </c>
      <c r="P28" s="49" t="s">
        <v>26</v>
      </c>
      <c r="Q28" s="29"/>
      <c r="R28" s="49" t="s">
        <v>28</v>
      </c>
      <c r="S28" s="49" t="s">
        <v>35</v>
      </c>
      <c r="T28" s="30"/>
      <c r="U28" s="31"/>
      <c r="V28" s="56">
        <f>V29</f>
        <v>18</v>
      </c>
      <c r="W28" s="56">
        <f t="shared" ref="W28:Y28" si="3">W29</f>
        <v>0</v>
      </c>
      <c r="X28" s="56">
        <f t="shared" si="3"/>
        <v>0</v>
      </c>
      <c r="Y28" s="56">
        <f t="shared" si="3"/>
        <v>0</v>
      </c>
      <c r="Z28" s="33"/>
      <c r="AA28" s="34"/>
      <c r="AB28" s="26"/>
    </row>
    <row r="29" spans="1:28" ht="17.25" customHeight="1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8"/>
      <c r="M29" s="28"/>
      <c r="N29" s="39" t="s">
        <v>36</v>
      </c>
      <c r="O29" s="49" t="s">
        <v>14</v>
      </c>
      <c r="P29" s="49" t="s">
        <v>26</v>
      </c>
      <c r="Q29" s="29"/>
      <c r="R29" s="49" t="s">
        <v>28</v>
      </c>
      <c r="S29" s="49" t="s">
        <v>37</v>
      </c>
      <c r="T29" s="30"/>
      <c r="U29" s="31"/>
      <c r="V29" s="56">
        <v>18</v>
      </c>
      <c r="W29" s="32"/>
      <c r="X29" s="56">
        <v>0</v>
      </c>
      <c r="Y29" s="56">
        <v>0</v>
      </c>
      <c r="Z29" s="33"/>
      <c r="AA29" s="34"/>
      <c r="AB29" s="26"/>
    </row>
    <row r="30" spans="1:28" ht="34.799999999999997" customHeight="1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8"/>
      <c r="M30" s="28"/>
      <c r="N30" s="65" t="s">
        <v>119</v>
      </c>
      <c r="O30" s="48" t="s">
        <v>14</v>
      </c>
      <c r="P30" s="48" t="s">
        <v>26</v>
      </c>
      <c r="Q30" s="29"/>
      <c r="R30" s="48" t="s">
        <v>38</v>
      </c>
      <c r="S30" s="48"/>
      <c r="T30" s="30"/>
      <c r="U30" s="31"/>
      <c r="V30" s="55">
        <f t="shared" ref="V30:Y31" si="4">V31</f>
        <v>0.1</v>
      </c>
      <c r="W30" s="32"/>
      <c r="X30" s="55">
        <f t="shared" si="4"/>
        <v>0.1</v>
      </c>
      <c r="Y30" s="55">
        <f t="shared" si="4"/>
        <v>0.1</v>
      </c>
      <c r="Z30" s="33"/>
      <c r="AA30" s="34"/>
      <c r="AB30" s="26"/>
    </row>
    <row r="31" spans="1:28" ht="33" customHeight="1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  <c r="M31" s="28"/>
      <c r="N31" s="41" t="s">
        <v>106</v>
      </c>
      <c r="O31" s="49" t="s">
        <v>14</v>
      </c>
      <c r="P31" s="49" t="s">
        <v>26</v>
      </c>
      <c r="Q31" s="29"/>
      <c r="R31" s="49" t="s">
        <v>38</v>
      </c>
      <c r="S31" s="49" t="s">
        <v>31</v>
      </c>
      <c r="T31" s="30"/>
      <c r="U31" s="31"/>
      <c r="V31" s="56">
        <f t="shared" si="4"/>
        <v>0.1</v>
      </c>
      <c r="W31" s="32"/>
      <c r="X31" s="56">
        <f t="shared" si="4"/>
        <v>0.1</v>
      </c>
      <c r="Y31" s="56">
        <f t="shared" si="4"/>
        <v>0.1</v>
      </c>
      <c r="Z31" s="33"/>
      <c r="AA31" s="34"/>
      <c r="AB31" s="26"/>
    </row>
    <row r="32" spans="1:28" ht="46.95" customHeight="1">
      <c r="A32" s="26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8"/>
      <c r="M32" s="28"/>
      <c r="N32" s="41" t="s">
        <v>32</v>
      </c>
      <c r="O32" s="49" t="s">
        <v>14</v>
      </c>
      <c r="P32" s="49" t="s">
        <v>26</v>
      </c>
      <c r="Q32" s="29"/>
      <c r="R32" s="49" t="s">
        <v>38</v>
      </c>
      <c r="S32" s="49" t="s">
        <v>33</v>
      </c>
      <c r="T32" s="30"/>
      <c r="U32" s="31"/>
      <c r="V32" s="56">
        <v>0.1</v>
      </c>
      <c r="W32" s="32"/>
      <c r="X32" s="56">
        <v>0.1</v>
      </c>
      <c r="Y32" s="56">
        <v>0.1</v>
      </c>
      <c r="Z32" s="33"/>
      <c r="AA32" s="34"/>
      <c r="AB32" s="26"/>
    </row>
    <row r="33" spans="1:28" ht="45" customHeight="1">
      <c r="A33" s="26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8"/>
      <c r="M33" s="28"/>
      <c r="N33" s="61" t="s">
        <v>120</v>
      </c>
      <c r="O33" s="50" t="s">
        <v>14</v>
      </c>
      <c r="P33" s="50" t="s">
        <v>26</v>
      </c>
      <c r="Q33" s="29"/>
      <c r="R33" s="50" t="s">
        <v>40</v>
      </c>
      <c r="S33" s="48"/>
      <c r="T33" s="30"/>
      <c r="U33" s="31"/>
      <c r="V33" s="55">
        <f t="shared" ref="V33:Y34" si="5">V34</f>
        <v>1530.5</v>
      </c>
      <c r="W33" s="32"/>
      <c r="X33" s="55">
        <f t="shared" si="5"/>
        <v>0</v>
      </c>
      <c r="Y33" s="55">
        <f t="shared" si="5"/>
        <v>0</v>
      </c>
      <c r="Z33" s="33"/>
      <c r="AA33" s="34"/>
      <c r="AB33" s="26"/>
    </row>
    <row r="34" spans="1:28" ht="80.55" customHeight="1">
      <c r="A34" s="2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8"/>
      <c r="M34" s="28"/>
      <c r="N34" s="41" t="s">
        <v>41</v>
      </c>
      <c r="O34" s="51" t="s">
        <v>14</v>
      </c>
      <c r="P34" s="51" t="s">
        <v>26</v>
      </c>
      <c r="Q34" s="29"/>
      <c r="R34" s="51" t="s">
        <v>40</v>
      </c>
      <c r="S34" s="49" t="s">
        <v>22</v>
      </c>
      <c r="T34" s="30"/>
      <c r="U34" s="31"/>
      <c r="V34" s="56">
        <f t="shared" si="5"/>
        <v>1530.5</v>
      </c>
      <c r="W34" s="32"/>
      <c r="X34" s="56">
        <f t="shared" si="5"/>
        <v>0</v>
      </c>
      <c r="Y34" s="56">
        <f t="shared" si="5"/>
        <v>0</v>
      </c>
      <c r="Z34" s="33"/>
      <c r="AA34" s="34"/>
      <c r="AB34" s="26"/>
    </row>
    <row r="35" spans="1:28" ht="40.950000000000003" customHeight="1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8"/>
      <c r="M35" s="28"/>
      <c r="N35" s="41" t="s">
        <v>29</v>
      </c>
      <c r="O35" s="51" t="s">
        <v>14</v>
      </c>
      <c r="P35" s="51" t="s">
        <v>26</v>
      </c>
      <c r="Q35" s="29"/>
      <c r="R35" s="51" t="s">
        <v>40</v>
      </c>
      <c r="S35" s="49" t="s">
        <v>24</v>
      </c>
      <c r="T35" s="30"/>
      <c r="U35" s="31"/>
      <c r="V35" s="56">
        <v>1530.5</v>
      </c>
      <c r="W35" s="32"/>
      <c r="X35" s="56">
        <v>0</v>
      </c>
      <c r="Y35" s="56">
        <v>0</v>
      </c>
      <c r="Z35" s="33"/>
      <c r="AA35" s="34"/>
      <c r="AB35" s="26"/>
    </row>
    <row r="36" spans="1:28" ht="58.05" customHeight="1">
      <c r="A36" s="26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8"/>
      <c r="M36" s="28"/>
      <c r="N36" s="35" t="s">
        <v>42</v>
      </c>
      <c r="O36" s="48" t="s">
        <v>14</v>
      </c>
      <c r="P36" s="48" t="s">
        <v>43</v>
      </c>
      <c r="Q36" s="29"/>
      <c r="R36" s="48"/>
      <c r="S36" s="48"/>
      <c r="T36" s="30"/>
      <c r="U36" s="31"/>
      <c r="V36" s="55">
        <f>V37</f>
        <v>27</v>
      </c>
      <c r="W36" s="32"/>
      <c r="X36" s="55">
        <f t="shared" ref="X36:Y39" si="6">X37</f>
        <v>27</v>
      </c>
      <c r="Y36" s="55">
        <f t="shared" si="6"/>
        <v>27</v>
      </c>
      <c r="Z36" s="33"/>
      <c r="AA36" s="34"/>
      <c r="AB36" s="26"/>
    </row>
    <row r="37" spans="1:28" ht="32.4" customHeight="1">
      <c r="A37" s="26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28"/>
      <c r="N37" s="35" t="s">
        <v>17</v>
      </c>
      <c r="O37" s="48" t="s">
        <v>14</v>
      </c>
      <c r="P37" s="48" t="s">
        <v>43</v>
      </c>
      <c r="Q37" s="29"/>
      <c r="R37" s="48" t="s">
        <v>18</v>
      </c>
      <c r="S37" s="48"/>
      <c r="T37" s="30"/>
      <c r="U37" s="31"/>
      <c r="V37" s="55">
        <f>V38</f>
        <v>27</v>
      </c>
      <c r="W37" s="32"/>
      <c r="X37" s="55">
        <f t="shared" si="6"/>
        <v>27</v>
      </c>
      <c r="Y37" s="55">
        <f t="shared" si="6"/>
        <v>27</v>
      </c>
      <c r="Z37" s="33"/>
      <c r="AA37" s="34"/>
      <c r="AB37" s="26"/>
    </row>
    <row r="38" spans="1:28" ht="46.5" customHeight="1">
      <c r="A38" s="26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8"/>
      <c r="M38" s="28"/>
      <c r="N38" s="35" t="s">
        <v>115</v>
      </c>
      <c r="O38" s="48" t="s">
        <v>14</v>
      </c>
      <c r="P38" s="48" t="s">
        <v>43</v>
      </c>
      <c r="Q38" s="29"/>
      <c r="R38" s="48" t="s">
        <v>44</v>
      </c>
      <c r="S38" s="48"/>
      <c r="T38" s="30"/>
      <c r="U38" s="31"/>
      <c r="V38" s="55">
        <f>V39</f>
        <v>27</v>
      </c>
      <c r="W38" s="32"/>
      <c r="X38" s="55">
        <f t="shared" si="6"/>
        <v>27</v>
      </c>
      <c r="Y38" s="55">
        <f t="shared" si="6"/>
        <v>27</v>
      </c>
      <c r="Z38" s="33"/>
      <c r="AA38" s="34"/>
      <c r="AB38" s="26"/>
    </row>
    <row r="39" spans="1:28" ht="28.95" customHeight="1">
      <c r="A39" s="2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8"/>
      <c r="M39" s="28"/>
      <c r="N39" s="41" t="s">
        <v>45</v>
      </c>
      <c r="O39" s="49" t="s">
        <v>14</v>
      </c>
      <c r="P39" s="49" t="s">
        <v>43</v>
      </c>
      <c r="Q39" s="29"/>
      <c r="R39" s="49" t="s">
        <v>44</v>
      </c>
      <c r="S39" s="49" t="s">
        <v>46</v>
      </c>
      <c r="T39" s="30"/>
      <c r="U39" s="31"/>
      <c r="V39" s="56">
        <f>V40</f>
        <v>27</v>
      </c>
      <c r="W39" s="32"/>
      <c r="X39" s="56">
        <f t="shared" si="6"/>
        <v>27</v>
      </c>
      <c r="Y39" s="56">
        <f t="shared" si="6"/>
        <v>27</v>
      </c>
      <c r="Z39" s="33"/>
      <c r="AA39" s="34"/>
      <c r="AB39" s="26"/>
    </row>
    <row r="40" spans="1:28" ht="17.25" customHeight="1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8"/>
      <c r="M40" s="28"/>
      <c r="N40" s="41" t="s">
        <v>47</v>
      </c>
      <c r="O40" s="49" t="s">
        <v>14</v>
      </c>
      <c r="P40" s="49" t="s">
        <v>43</v>
      </c>
      <c r="Q40" s="29"/>
      <c r="R40" s="49" t="s">
        <v>44</v>
      </c>
      <c r="S40" s="49" t="s">
        <v>48</v>
      </c>
      <c r="T40" s="30"/>
      <c r="U40" s="31"/>
      <c r="V40" s="56">
        <v>27</v>
      </c>
      <c r="W40" s="32"/>
      <c r="X40" s="56">
        <v>27</v>
      </c>
      <c r="Y40" s="56">
        <v>27</v>
      </c>
      <c r="Z40" s="33"/>
      <c r="AA40" s="34"/>
      <c r="AB40" s="26"/>
    </row>
    <row r="41" spans="1:28" ht="17.25" customHeight="1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  <c r="M41" s="28"/>
      <c r="N41" s="35" t="s">
        <v>49</v>
      </c>
      <c r="O41" s="48" t="s">
        <v>14</v>
      </c>
      <c r="P41" s="48" t="s">
        <v>50</v>
      </c>
      <c r="Q41" s="29"/>
      <c r="R41" s="48"/>
      <c r="S41" s="48"/>
      <c r="T41" s="30"/>
      <c r="U41" s="31"/>
      <c r="V41" s="55">
        <f>V42</f>
        <v>5</v>
      </c>
      <c r="W41" s="32"/>
      <c r="X41" s="55">
        <f t="shared" ref="X41:Y44" si="7">X42</f>
        <v>5</v>
      </c>
      <c r="Y41" s="55">
        <f t="shared" si="7"/>
        <v>5</v>
      </c>
      <c r="Z41" s="33"/>
      <c r="AA41" s="34"/>
      <c r="AB41" s="26"/>
    </row>
    <row r="42" spans="1:28" ht="17.25" customHeight="1">
      <c r="A42" s="26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8"/>
      <c r="M42" s="28"/>
      <c r="N42" s="35" t="s">
        <v>17</v>
      </c>
      <c r="O42" s="48" t="s">
        <v>14</v>
      </c>
      <c r="P42" s="48" t="s">
        <v>50</v>
      </c>
      <c r="Q42" s="29"/>
      <c r="R42" s="48" t="s">
        <v>18</v>
      </c>
      <c r="S42" s="48"/>
      <c r="T42" s="30"/>
      <c r="U42" s="31"/>
      <c r="V42" s="55">
        <f>V43</f>
        <v>5</v>
      </c>
      <c r="W42" s="32"/>
      <c r="X42" s="55">
        <f t="shared" si="7"/>
        <v>5</v>
      </c>
      <c r="Y42" s="55">
        <f t="shared" si="7"/>
        <v>5</v>
      </c>
      <c r="Z42" s="33"/>
      <c r="AA42" s="34"/>
      <c r="AB42" s="26"/>
    </row>
    <row r="43" spans="1:28" ht="46.95" customHeight="1">
      <c r="A43" s="26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8"/>
      <c r="M43" s="28"/>
      <c r="N43" s="35" t="s">
        <v>51</v>
      </c>
      <c r="O43" s="48" t="s">
        <v>14</v>
      </c>
      <c r="P43" s="48" t="s">
        <v>50</v>
      </c>
      <c r="Q43" s="29"/>
      <c r="R43" s="48" t="s">
        <v>52</v>
      </c>
      <c r="S43" s="48"/>
      <c r="T43" s="30"/>
      <c r="U43" s="31"/>
      <c r="V43" s="55">
        <f>V44</f>
        <v>5</v>
      </c>
      <c r="W43" s="32"/>
      <c r="X43" s="55">
        <f t="shared" si="7"/>
        <v>5</v>
      </c>
      <c r="Y43" s="55">
        <f t="shared" si="7"/>
        <v>5</v>
      </c>
      <c r="Z43" s="33"/>
      <c r="AA43" s="34"/>
      <c r="AB43" s="26"/>
    </row>
    <row r="44" spans="1:28" ht="17.25" customHeight="1">
      <c r="A44" s="2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8"/>
      <c r="M44" s="28"/>
      <c r="N44" s="41" t="s">
        <v>34</v>
      </c>
      <c r="O44" s="49" t="s">
        <v>14</v>
      </c>
      <c r="P44" s="49" t="s">
        <v>50</v>
      </c>
      <c r="Q44" s="29"/>
      <c r="R44" s="49" t="s">
        <v>52</v>
      </c>
      <c r="S44" s="49" t="s">
        <v>35</v>
      </c>
      <c r="T44" s="30"/>
      <c r="U44" s="31"/>
      <c r="V44" s="56">
        <f>V45</f>
        <v>5</v>
      </c>
      <c r="W44" s="32"/>
      <c r="X44" s="56">
        <f t="shared" si="7"/>
        <v>5</v>
      </c>
      <c r="Y44" s="56">
        <f t="shared" si="7"/>
        <v>5</v>
      </c>
      <c r="Z44" s="33"/>
      <c r="AA44" s="34"/>
      <c r="AB44" s="26"/>
    </row>
    <row r="45" spans="1:28" ht="17.25" customHeight="1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8"/>
      <c r="M45" s="28"/>
      <c r="N45" s="39" t="s">
        <v>36</v>
      </c>
      <c r="O45" s="49" t="s">
        <v>14</v>
      </c>
      <c r="P45" s="49" t="s">
        <v>50</v>
      </c>
      <c r="Q45" s="29"/>
      <c r="R45" s="49" t="s">
        <v>52</v>
      </c>
      <c r="S45" s="49" t="s">
        <v>37</v>
      </c>
      <c r="T45" s="30"/>
      <c r="U45" s="31"/>
      <c r="V45" s="56">
        <v>5</v>
      </c>
      <c r="W45" s="32"/>
      <c r="X45" s="56">
        <v>5</v>
      </c>
      <c r="Y45" s="56">
        <v>5</v>
      </c>
      <c r="Z45" s="33"/>
      <c r="AA45" s="34"/>
      <c r="AB45" s="26"/>
    </row>
    <row r="46" spans="1:28" ht="17.25" customHeight="1">
      <c r="A46" s="26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8"/>
      <c r="M46" s="28"/>
      <c r="N46" s="40" t="s">
        <v>53</v>
      </c>
      <c r="O46" s="48" t="s">
        <v>16</v>
      </c>
      <c r="P46" s="48"/>
      <c r="Q46" s="29"/>
      <c r="R46" s="48"/>
      <c r="S46" s="48"/>
      <c r="T46" s="30"/>
      <c r="U46" s="31"/>
      <c r="V46" s="55">
        <f t="shared" ref="V46:Y47" si="8">V47</f>
        <v>175.1</v>
      </c>
      <c r="W46" s="32"/>
      <c r="X46" s="55">
        <f t="shared" si="8"/>
        <v>183.60000000000002</v>
      </c>
      <c r="Y46" s="55">
        <f t="shared" si="8"/>
        <v>201.2</v>
      </c>
      <c r="Z46" s="33"/>
      <c r="AA46" s="34"/>
      <c r="AB46" s="26"/>
    </row>
    <row r="47" spans="1:28" ht="17.25" customHeight="1">
      <c r="A47" s="26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8"/>
      <c r="M47" s="28"/>
      <c r="N47" s="40" t="s">
        <v>54</v>
      </c>
      <c r="O47" s="48" t="s">
        <v>16</v>
      </c>
      <c r="P47" s="48" t="s">
        <v>55</v>
      </c>
      <c r="Q47" s="29"/>
      <c r="R47" s="48"/>
      <c r="S47" s="48"/>
      <c r="T47" s="30"/>
      <c r="U47" s="31"/>
      <c r="V47" s="55">
        <f t="shared" si="8"/>
        <v>175.1</v>
      </c>
      <c r="W47" s="32"/>
      <c r="X47" s="55">
        <f t="shared" si="8"/>
        <v>183.60000000000002</v>
      </c>
      <c r="Y47" s="55">
        <f t="shared" si="8"/>
        <v>201.2</v>
      </c>
      <c r="Z47" s="33"/>
      <c r="AA47" s="34"/>
      <c r="AB47" s="26"/>
    </row>
    <row r="48" spans="1:28" ht="17.25" customHeight="1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8"/>
      <c r="M48" s="28"/>
      <c r="N48" s="40" t="s">
        <v>17</v>
      </c>
      <c r="O48" s="48" t="s">
        <v>16</v>
      </c>
      <c r="P48" s="48" t="s">
        <v>55</v>
      </c>
      <c r="Q48" s="29"/>
      <c r="R48" s="48" t="s">
        <v>18</v>
      </c>
      <c r="S48" s="48"/>
      <c r="T48" s="30"/>
      <c r="U48" s="31"/>
      <c r="V48" s="55">
        <f>V49+V52</f>
        <v>175.1</v>
      </c>
      <c r="W48" s="55">
        <f t="shared" ref="W48:Y48" si="9">W49+W52</f>
        <v>0</v>
      </c>
      <c r="X48" s="55">
        <f t="shared" si="9"/>
        <v>183.60000000000002</v>
      </c>
      <c r="Y48" s="55">
        <f t="shared" si="9"/>
        <v>201.2</v>
      </c>
      <c r="Z48" s="33"/>
      <c r="AA48" s="34"/>
      <c r="AB48" s="26"/>
    </row>
    <row r="49" spans="1:28" ht="35.549999999999997" customHeight="1">
      <c r="A49" s="26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8"/>
      <c r="M49" s="28"/>
      <c r="N49" s="40" t="s">
        <v>112</v>
      </c>
      <c r="O49" s="48" t="s">
        <v>16</v>
      </c>
      <c r="P49" s="48" t="s">
        <v>55</v>
      </c>
      <c r="Q49" s="29"/>
      <c r="R49" s="48" t="s">
        <v>111</v>
      </c>
      <c r="S49" s="48"/>
      <c r="T49" s="30"/>
      <c r="U49" s="31"/>
      <c r="V49" s="55">
        <f>V51</f>
        <v>8.6999999999999993</v>
      </c>
      <c r="W49" s="55">
        <f t="shared" ref="W49:Y49" si="10">W51</f>
        <v>0</v>
      </c>
      <c r="X49" s="55">
        <f t="shared" si="10"/>
        <v>0</v>
      </c>
      <c r="Y49" s="55">
        <f t="shared" si="10"/>
        <v>0</v>
      </c>
      <c r="Z49" s="33"/>
      <c r="AA49" s="34"/>
      <c r="AB49" s="26"/>
    </row>
    <row r="50" spans="1:28" ht="64.95" customHeight="1">
      <c r="A50" s="26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8"/>
      <c r="M50" s="28"/>
      <c r="N50" s="42" t="s">
        <v>21</v>
      </c>
      <c r="O50" s="49" t="s">
        <v>16</v>
      </c>
      <c r="P50" s="49" t="s">
        <v>55</v>
      </c>
      <c r="Q50" s="29"/>
      <c r="R50" s="49" t="s">
        <v>111</v>
      </c>
      <c r="S50" s="49" t="s">
        <v>22</v>
      </c>
      <c r="T50" s="30"/>
      <c r="U50" s="31"/>
      <c r="V50" s="56">
        <f>V51</f>
        <v>8.6999999999999993</v>
      </c>
      <c r="W50" s="32"/>
      <c r="X50" s="56">
        <f>X51</f>
        <v>0</v>
      </c>
      <c r="Y50" s="56">
        <f>Y51</f>
        <v>0</v>
      </c>
      <c r="Z50" s="33"/>
      <c r="AA50" s="34"/>
      <c r="AB50" s="26"/>
    </row>
    <row r="51" spans="1:28" ht="34.950000000000003" customHeight="1">
      <c r="A51" s="26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8"/>
      <c r="M51" s="28"/>
      <c r="N51" s="39" t="s">
        <v>56</v>
      </c>
      <c r="O51" s="49" t="s">
        <v>16</v>
      </c>
      <c r="P51" s="49" t="s">
        <v>55</v>
      </c>
      <c r="Q51" s="29"/>
      <c r="R51" s="49" t="s">
        <v>111</v>
      </c>
      <c r="S51" s="49" t="s">
        <v>24</v>
      </c>
      <c r="T51" s="30"/>
      <c r="U51" s="31"/>
      <c r="V51" s="56">
        <v>8.6999999999999993</v>
      </c>
      <c r="W51" s="32"/>
      <c r="X51" s="56">
        <v>0</v>
      </c>
      <c r="Y51" s="56">
        <v>0</v>
      </c>
      <c r="Z51" s="33"/>
      <c r="AA51" s="34"/>
      <c r="AB51" s="26"/>
    </row>
    <row r="52" spans="1:28" s="58" customFormat="1" ht="41.4" customHeight="1">
      <c r="A52" s="6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64"/>
      <c r="M52" s="64"/>
      <c r="N52" s="65" t="s">
        <v>122</v>
      </c>
      <c r="O52" s="48" t="s">
        <v>16</v>
      </c>
      <c r="P52" s="48" t="s">
        <v>55</v>
      </c>
      <c r="Q52" s="29"/>
      <c r="R52" s="60" t="s">
        <v>121</v>
      </c>
      <c r="S52" s="60"/>
      <c r="T52" s="67"/>
      <c r="U52" s="68"/>
      <c r="V52" s="69">
        <f>V53+V55</f>
        <v>166.4</v>
      </c>
      <c r="W52" s="69">
        <f t="shared" ref="W52:Y52" si="11">W53+W55</f>
        <v>0</v>
      </c>
      <c r="X52" s="69">
        <f t="shared" si="11"/>
        <v>183.60000000000002</v>
      </c>
      <c r="Y52" s="69">
        <f t="shared" si="11"/>
        <v>201.2</v>
      </c>
      <c r="Z52" s="71"/>
      <c r="AA52" s="72"/>
      <c r="AB52" s="63"/>
    </row>
    <row r="53" spans="1:28" ht="34.950000000000003" customHeight="1">
      <c r="A53" s="26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8"/>
      <c r="M53" s="28"/>
      <c r="N53" s="42" t="s">
        <v>21</v>
      </c>
      <c r="O53" s="49" t="s">
        <v>16</v>
      </c>
      <c r="P53" s="49" t="s">
        <v>55</v>
      </c>
      <c r="Q53" s="29"/>
      <c r="R53" s="62" t="s">
        <v>121</v>
      </c>
      <c r="S53" s="62" t="s">
        <v>22</v>
      </c>
      <c r="T53" s="30"/>
      <c r="U53" s="31"/>
      <c r="V53" s="56">
        <f>V54</f>
        <v>151.80000000000001</v>
      </c>
      <c r="W53" s="56">
        <f t="shared" ref="W53:Y53" si="12">W54</f>
        <v>0</v>
      </c>
      <c r="X53" s="56">
        <f t="shared" si="12"/>
        <v>168.3</v>
      </c>
      <c r="Y53" s="56">
        <f t="shared" si="12"/>
        <v>185.7</v>
      </c>
      <c r="Z53" s="33"/>
      <c r="AA53" s="34"/>
      <c r="AB53" s="26"/>
    </row>
    <row r="54" spans="1:28" ht="34.950000000000003" customHeight="1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8"/>
      <c r="M54" s="28"/>
      <c r="N54" s="39" t="s">
        <v>56</v>
      </c>
      <c r="O54" s="49" t="s">
        <v>16</v>
      </c>
      <c r="P54" s="49" t="s">
        <v>55</v>
      </c>
      <c r="Q54" s="29"/>
      <c r="R54" s="62" t="s">
        <v>121</v>
      </c>
      <c r="S54" s="62" t="s">
        <v>24</v>
      </c>
      <c r="T54" s="30"/>
      <c r="U54" s="31"/>
      <c r="V54" s="56">
        <v>151.80000000000001</v>
      </c>
      <c r="W54" s="32"/>
      <c r="X54" s="56">
        <v>168.3</v>
      </c>
      <c r="Y54" s="56">
        <v>185.7</v>
      </c>
      <c r="Z54" s="33"/>
      <c r="AA54" s="34"/>
      <c r="AB54" s="26"/>
    </row>
    <row r="55" spans="1:28" ht="34.950000000000003" customHeight="1">
      <c r="A55" s="26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8"/>
      <c r="N55" s="39" t="s">
        <v>57</v>
      </c>
      <c r="O55" s="49" t="s">
        <v>16</v>
      </c>
      <c r="P55" s="49" t="s">
        <v>55</v>
      </c>
      <c r="Q55" s="29"/>
      <c r="R55" s="62" t="s">
        <v>121</v>
      </c>
      <c r="S55" s="62" t="s">
        <v>31</v>
      </c>
      <c r="T55" s="30"/>
      <c r="U55" s="31"/>
      <c r="V55" s="56">
        <f>V56</f>
        <v>14.6</v>
      </c>
      <c r="W55" s="56">
        <f t="shared" ref="W55:Y55" si="13">W56</f>
        <v>0</v>
      </c>
      <c r="X55" s="56">
        <f t="shared" si="13"/>
        <v>15.3</v>
      </c>
      <c r="Y55" s="56">
        <f t="shared" si="13"/>
        <v>15.5</v>
      </c>
      <c r="Z55" s="33"/>
      <c r="AA55" s="34"/>
      <c r="AB55" s="26"/>
    </row>
    <row r="56" spans="1:28" ht="34.950000000000003" customHeight="1">
      <c r="A56" s="26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8"/>
      <c r="N56" s="39" t="s">
        <v>58</v>
      </c>
      <c r="O56" s="49" t="s">
        <v>16</v>
      </c>
      <c r="P56" s="49" t="s">
        <v>55</v>
      </c>
      <c r="Q56" s="29"/>
      <c r="R56" s="62" t="s">
        <v>121</v>
      </c>
      <c r="S56" s="62" t="s">
        <v>33</v>
      </c>
      <c r="T56" s="30"/>
      <c r="U56" s="31"/>
      <c r="V56" s="56">
        <v>14.6</v>
      </c>
      <c r="W56" s="32"/>
      <c r="X56" s="56">
        <v>15.3</v>
      </c>
      <c r="Y56" s="56">
        <v>15.5</v>
      </c>
      <c r="Z56" s="33"/>
      <c r="AA56" s="34"/>
      <c r="AB56" s="26"/>
    </row>
    <row r="57" spans="1:28" ht="38.549999999999997" customHeight="1">
      <c r="A57" s="26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8"/>
      <c r="M57" s="28"/>
      <c r="N57" s="35" t="s">
        <v>59</v>
      </c>
      <c r="O57" s="48" t="s">
        <v>55</v>
      </c>
      <c r="P57" s="48"/>
      <c r="Q57" s="29"/>
      <c r="R57" s="48"/>
      <c r="S57" s="48"/>
      <c r="T57" s="30"/>
      <c r="U57" s="31"/>
      <c r="V57" s="55">
        <f>V58</f>
        <v>1</v>
      </c>
      <c r="W57" s="32"/>
      <c r="X57" s="55">
        <f t="shared" ref="X57:Y61" si="14">X58</f>
        <v>1</v>
      </c>
      <c r="Y57" s="55">
        <f t="shared" si="14"/>
        <v>1</v>
      </c>
      <c r="Z57" s="33"/>
      <c r="AA57" s="34"/>
      <c r="AB57" s="26"/>
    </row>
    <row r="58" spans="1:28" ht="67.2" customHeight="1">
      <c r="A58" s="26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8"/>
      <c r="M58" s="28"/>
      <c r="N58" s="35" t="s">
        <v>60</v>
      </c>
      <c r="O58" s="48" t="s">
        <v>55</v>
      </c>
      <c r="P58" s="48" t="s">
        <v>61</v>
      </c>
      <c r="Q58" s="29"/>
      <c r="R58" s="48"/>
      <c r="S58" s="53"/>
      <c r="T58" s="30"/>
      <c r="U58" s="31"/>
      <c r="V58" s="55">
        <f>V59</f>
        <v>1</v>
      </c>
      <c r="W58" s="32"/>
      <c r="X58" s="55">
        <f t="shared" si="14"/>
        <v>1</v>
      </c>
      <c r="Y58" s="55">
        <f t="shared" si="14"/>
        <v>1</v>
      </c>
      <c r="Z58" s="33"/>
      <c r="AA58" s="34"/>
      <c r="AB58" s="26"/>
    </row>
    <row r="59" spans="1:28" ht="45.6" customHeight="1">
      <c r="A59" s="26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8"/>
      <c r="M59" s="28"/>
      <c r="N59" s="35" t="s">
        <v>17</v>
      </c>
      <c r="O59" s="48" t="s">
        <v>55</v>
      </c>
      <c r="P59" s="48" t="s">
        <v>61</v>
      </c>
      <c r="Q59" s="29"/>
      <c r="R59" s="48" t="s">
        <v>18</v>
      </c>
      <c r="S59" s="53"/>
      <c r="T59" s="30"/>
      <c r="U59" s="31"/>
      <c r="V59" s="55">
        <f>V60</f>
        <v>1</v>
      </c>
      <c r="W59" s="32"/>
      <c r="X59" s="55">
        <f t="shared" si="14"/>
        <v>1</v>
      </c>
      <c r="Y59" s="55">
        <f t="shared" si="14"/>
        <v>1</v>
      </c>
      <c r="Z59" s="33"/>
      <c r="AA59" s="34"/>
      <c r="AB59" s="26"/>
    </row>
    <row r="60" spans="1:28" ht="67.2" customHeight="1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8"/>
      <c r="M60" s="28"/>
      <c r="N60" s="35" t="s">
        <v>62</v>
      </c>
      <c r="O60" s="48" t="s">
        <v>55</v>
      </c>
      <c r="P60" s="48" t="s">
        <v>61</v>
      </c>
      <c r="Q60" s="29"/>
      <c r="R60" s="48" t="s">
        <v>63</v>
      </c>
      <c r="S60" s="53"/>
      <c r="T60" s="30"/>
      <c r="U60" s="31"/>
      <c r="V60" s="55">
        <f>V61</f>
        <v>1</v>
      </c>
      <c r="W60" s="32"/>
      <c r="X60" s="55">
        <f t="shared" si="14"/>
        <v>1</v>
      </c>
      <c r="Y60" s="55">
        <f t="shared" si="14"/>
        <v>1</v>
      </c>
      <c r="Z60" s="33"/>
      <c r="AA60" s="34"/>
      <c r="AB60" s="26"/>
    </row>
    <row r="61" spans="1:28" ht="37.049999999999997" customHeight="1">
      <c r="A61" s="26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8"/>
      <c r="M61" s="28"/>
      <c r="N61" s="39" t="s">
        <v>57</v>
      </c>
      <c r="O61" s="49" t="s">
        <v>55</v>
      </c>
      <c r="P61" s="49" t="s">
        <v>61</v>
      </c>
      <c r="Q61" s="29"/>
      <c r="R61" s="49" t="s">
        <v>63</v>
      </c>
      <c r="S61" s="49" t="s">
        <v>31</v>
      </c>
      <c r="T61" s="30"/>
      <c r="U61" s="31"/>
      <c r="V61" s="56">
        <f>V62</f>
        <v>1</v>
      </c>
      <c r="W61" s="32"/>
      <c r="X61" s="56">
        <f t="shared" si="14"/>
        <v>1</v>
      </c>
      <c r="Y61" s="56">
        <f t="shared" si="14"/>
        <v>1</v>
      </c>
      <c r="Z61" s="33"/>
      <c r="AA61" s="34"/>
      <c r="AB61" s="26"/>
    </row>
    <row r="62" spans="1:28" ht="49.95" customHeight="1">
      <c r="A62" s="26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8"/>
      <c r="N62" s="39" t="s">
        <v>58</v>
      </c>
      <c r="O62" s="49" t="s">
        <v>55</v>
      </c>
      <c r="P62" s="49" t="s">
        <v>61</v>
      </c>
      <c r="Q62" s="29"/>
      <c r="R62" s="49" t="s">
        <v>63</v>
      </c>
      <c r="S62" s="49" t="s">
        <v>33</v>
      </c>
      <c r="T62" s="30"/>
      <c r="U62" s="31"/>
      <c r="V62" s="56">
        <v>1</v>
      </c>
      <c r="W62" s="32"/>
      <c r="X62" s="56">
        <v>1</v>
      </c>
      <c r="Y62" s="56">
        <v>1</v>
      </c>
      <c r="Z62" s="33"/>
      <c r="AA62" s="34"/>
      <c r="AB62" s="26"/>
    </row>
    <row r="63" spans="1:28" ht="21.45" customHeight="1">
      <c r="A63" s="26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8"/>
      <c r="M63" s="28"/>
      <c r="N63" s="35" t="s">
        <v>64</v>
      </c>
      <c r="O63" s="48" t="s">
        <v>26</v>
      </c>
      <c r="P63" s="48"/>
      <c r="Q63" s="29"/>
      <c r="R63" s="48"/>
      <c r="S63" s="48"/>
      <c r="T63" s="30"/>
      <c r="U63" s="31"/>
      <c r="V63" s="55">
        <f>V64</f>
        <v>626.70000000000005</v>
      </c>
      <c r="W63" s="32"/>
      <c r="X63" s="55">
        <f>X64</f>
        <v>735.7</v>
      </c>
      <c r="Y63" s="55">
        <f>Y64</f>
        <v>741.4</v>
      </c>
      <c r="Z63" s="33"/>
      <c r="AA63" s="34"/>
      <c r="AB63" s="26"/>
    </row>
    <row r="64" spans="1:28" ht="27" customHeight="1">
      <c r="A64" s="26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8"/>
      <c r="M64" s="28"/>
      <c r="N64" s="35" t="s">
        <v>65</v>
      </c>
      <c r="O64" s="48" t="s">
        <v>26</v>
      </c>
      <c r="P64" s="48" t="s">
        <v>66</v>
      </c>
      <c r="Q64" s="29"/>
      <c r="R64" s="48"/>
      <c r="S64" s="48"/>
      <c r="T64" s="30"/>
      <c r="U64" s="31"/>
      <c r="V64" s="55">
        <f>V65</f>
        <v>626.70000000000005</v>
      </c>
      <c r="W64" s="55">
        <f t="shared" ref="W64:Y64" si="15">W65</f>
        <v>0</v>
      </c>
      <c r="X64" s="55">
        <f t="shared" si="15"/>
        <v>735.7</v>
      </c>
      <c r="Y64" s="55">
        <f t="shared" si="15"/>
        <v>741.4</v>
      </c>
      <c r="Z64" s="33"/>
      <c r="AA64" s="34"/>
      <c r="AB64" s="26"/>
    </row>
    <row r="65" spans="1:28" ht="27" customHeight="1">
      <c r="A65" s="26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8"/>
      <c r="M65" s="28"/>
      <c r="N65" s="35" t="s">
        <v>17</v>
      </c>
      <c r="O65" s="48" t="s">
        <v>26</v>
      </c>
      <c r="P65" s="48" t="s">
        <v>66</v>
      </c>
      <c r="Q65" s="29"/>
      <c r="R65" s="48" t="s">
        <v>18</v>
      </c>
      <c r="S65" s="48"/>
      <c r="T65" s="30"/>
      <c r="U65" s="31"/>
      <c r="V65" s="55">
        <f>V66</f>
        <v>626.70000000000005</v>
      </c>
      <c r="W65" s="32"/>
      <c r="X65" s="55">
        <f t="shared" ref="X65:Y67" si="16">X66</f>
        <v>735.7</v>
      </c>
      <c r="Y65" s="55">
        <f t="shared" si="16"/>
        <v>741.4</v>
      </c>
      <c r="Z65" s="33"/>
      <c r="AA65" s="34"/>
      <c r="AB65" s="26"/>
    </row>
    <row r="66" spans="1:28" ht="21" customHeight="1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8"/>
      <c r="M66" s="28"/>
      <c r="N66" s="35" t="s">
        <v>67</v>
      </c>
      <c r="O66" s="48" t="s">
        <v>26</v>
      </c>
      <c r="P66" s="48" t="s">
        <v>66</v>
      </c>
      <c r="Q66" s="29"/>
      <c r="R66" s="60" t="s">
        <v>68</v>
      </c>
      <c r="S66" s="48"/>
      <c r="T66" s="30"/>
      <c r="U66" s="31"/>
      <c r="V66" s="55">
        <f>V67</f>
        <v>626.70000000000005</v>
      </c>
      <c r="W66" s="32"/>
      <c r="X66" s="55">
        <f t="shared" si="16"/>
        <v>735.7</v>
      </c>
      <c r="Y66" s="55">
        <f t="shared" si="16"/>
        <v>741.4</v>
      </c>
      <c r="Z66" s="33"/>
      <c r="AA66" s="34"/>
      <c r="AB66" s="26"/>
    </row>
    <row r="67" spans="1:28" ht="43.5" customHeight="1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8"/>
      <c r="M67" s="28"/>
      <c r="N67" s="41" t="s">
        <v>106</v>
      </c>
      <c r="O67" s="49" t="s">
        <v>26</v>
      </c>
      <c r="P67" s="49" t="s">
        <v>66</v>
      </c>
      <c r="Q67" s="29"/>
      <c r="R67" s="49" t="s">
        <v>68</v>
      </c>
      <c r="S67" s="49" t="s">
        <v>31</v>
      </c>
      <c r="T67" s="30"/>
      <c r="U67" s="31"/>
      <c r="V67" s="56">
        <f>V68</f>
        <v>626.70000000000005</v>
      </c>
      <c r="W67" s="32"/>
      <c r="X67" s="56">
        <f t="shared" si="16"/>
        <v>735.7</v>
      </c>
      <c r="Y67" s="56">
        <f t="shared" si="16"/>
        <v>741.4</v>
      </c>
      <c r="Z67" s="33"/>
      <c r="AA67" s="34"/>
      <c r="AB67" s="26"/>
    </row>
    <row r="68" spans="1:28" ht="55.5" customHeight="1">
      <c r="A68" s="26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8"/>
      <c r="M68" s="28"/>
      <c r="N68" s="41" t="s">
        <v>32</v>
      </c>
      <c r="O68" s="49" t="s">
        <v>26</v>
      </c>
      <c r="P68" s="49" t="s">
        <v>66</v>
      </c>
      <c r="Q68" s="29"/>
      <c r="R68" s="49" t="s">
        <v>68</v>
      </c>
      <c r="S68" s="49" t="s">
        <v>33</v>
      </c>
      <c r="T68" s="30"/>
      <c r="U68" s="31"/>
      <c r="V68" s="56">
        <v>626.70000000000005</v>
      </c>
      <c r="W68" s="32"/>
      <c r="X68" s="56">
        <v>735.7</v>
      </c>
      <c r="Y68" s="56">
        <v>741.4</v>
      </c>
      <c r="Z68" s="33"/>
      <c r="AA68" s="34"/>
      <c r="AB68" s="26"/>
    </row>
    <row r="69" spans="1:28" ht="17.25" customHeight="1">
      <c r="A69" s="26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8"/>
      <c r="M69" s="28"/>
      <c r="N69" s="35" t="s">
        <v>69</v>
      </c>
      <c r="O69" s="48" t="s">
        <v>70</v>
      </c>
      <c r="P69" s="48"/>
      <c r="Q69" s="29"/>
      <c r="R69" s="48"/>
      <c r="S69" s="48"/>
      <c r="T69" s="30"/>
      <c r="U69" s="31"/>
      <c r="V69" s="55">
        <f>V70+V78+V89</f>
        <v>1304.4999999999998</v>
      </c>
      <c r="W69" s="32"/>
      <c r="X69" s="55">
        <f>X70+X78+X89</f>
        <v>597.79999999999995</v>
      </c>
      <c r="Y69" s="55">
        <f>Y70+Y78+Y89</f>
        <v>597.79999999999995</v>
      </c>
      <c r="Z69" s="33"/>
      <c r="AA69" s="34"/>
      <c r="AB69" s="26"/>
    </row>
    <row r="70" spans="1:28" ht="17.25" customHeight="1">
      <c r="A70" s="26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8"/>
      <c r="M70" s="28"/>
      <c r="N70" s="35" t="s">
        <v>71</v>
      </c>
      <c r="O70" s="48" t="s">
        <v>70</v>
      </c>
      <c r="P70" s="48" t="s">
        <v>14</v>
      </c>
      <c r="Q70" s="29"/>
      <c r="R70" s="48"/>
      <c r="S70" s="48"/>
      <c r="T70" s="30"/>
      <c r="U70" s="31"/>
      <c r="V70" s="55">
        <f>V71</f>
        <v>222.39999999999998</v>
      </c>
      <c r="W70" s="32"/>
      <c r="X70" s="55">
        <f t="shared" ref="X70:Y72" si="17">X71</f>
        <v>0</v>
      </c>
      <c r="Y70" s="55">
        <f t="shared" si="17"/>
        <v>0</v>
      </c>
      <c r="Z70" s="33"/>
      <c r="AA70" s="34"/>
      <c r="AB70" s="26"/>
    </row>
    <row r="71" spans="1:28" ht="17.25" customHeight="1">
      <c r="A71" s="26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8"/>
      <c r="M71" s="28"/>
      <c r="N71" s="35" t="s">
        <v>17</v>
      </c>
      <c r="O71" s="48" t="s">
        <v>70</v>
      </c>
      <c r="P71" s="48" t="s">
        <v>14</v>
      </c>
      <c r="Q71" s="29"/>
      <c r="R71" s="48" t="s">
        <v>18</v>
      </c>
      <c r="S71" s="48"/>
      <c r="T71" s="30"/>
      <c r="U71" s="31"/>
      <c r="V71" s="55">
        <f>V72+V75</f>
        <v>222.39999999999998</v>
      </c>
      <c r="W71" s="32"/>
      <c r="X71" s="55">
        <f t="shared" si="17"/>
        <v>0</v>
      </c>
      <c r="Y71" s="55">
        <f t="shared" si="17"/>
        <v>0</v>
      </c>
      <c r="Z71" s="33"/>
      <c r="AA71" s="34"/>
      <c r="AB71" s="26"/>
    </row>
    <row r="72" spans="1:28" ht="49.05" customHeight="1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8"/>
      <c r="M72" s="28"/>
      <c r="N72" s="35" t="s">
        <v>72</v>
      </c>
      <c r="O72" s="48" t="s">
        <v>70</v>
      </c>
      <c r="P72" s="48" t="s">
        <v>14</v>
      </c>
      <c r="Q72" s="29"/>
      <c r="R72" s="48" t="s">
        <v>73</v>
      </c>
      <c r="S72" s="48"/>
      <c r="T72" s="30"/>
      <c r="U72" s="31"/>
      <c r="V72" s="55">
        <f>V73</f>
        <v>159.69999999999999</v>
      </c>
      <c r="W72" s="32"/>
      <c r="X72" s="55">
        <f t="shared" si="17"/>
        <v>0</v>
      </c>
      <c r="Y72" s="55">
        <f t="shared" si="17"/>
        <v>0</v>
      </c>
      <c r="Z72" s="33"/>
      <c r="AA72" s="34"/>
      <c r="AB72" s="26"/>
    </row>
    <row r="73" spans="1:28" ht="43.8" customHeight="1">
      <c r="A73" s="26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8"/>
      <c r="N73" s="41" t="s">
        <v>106</v>
      </c>
      <c r="O73" s="49" t="s">
        <v>70</v>
      </c>
      <c r="P73" s="49" t="s">
        <v>14</v>
      </c>
      <c r="Q73" s="29"/>
      <c r="R73" s="49" t="s">
        <v>73</v>
      </c>
      <c r="S73" s="49" t="s">
        <v>31</v>
      </c>
      <c r="T73" s="30"/>
      <c r="U73" s="31"/>
      <c r="V73" s="56">
        <f>V74</f>
        <v>159.69999999999999</v>
      </c>
      <c r="W73" s="32"/>
      <c r="X73" s="56">
        <v>0</v>
      </c>
      <c r="Y73" s="56">
        <v>0</v>
      </c>
      <c r="Z73" s="33"/>
      <c r="AA73" s="34"/>
      <c r="AB73" s="26"/>
    </row>
    <row r="74" spans="1:28" ht="31.8" customHeight="1">
      <c r="A74" s="26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8"/>
      <c r="M74" s="28"/>
      <c r="N74" s="41" t="s">
        <v>32</v>
      </c>
      <c r="O74" s="49" t="s">
        <v>70</v>
      </c>
      <c r="P74" s="49" t="s">
        <v>14</v>
      </c>
      <c r="Q74" s="29"/>
      <c r="R74" s="49" t="s">
        <v>73</v>
      </c>
      <c r="S74" s="49" t="s">
        <v>33</v>
      </c>
      <c r="T74" s="30"/>
      <c r="U74" s="31"/>
      <c r="V74" s="56">
        <v>159.69999999999999</v>
      </c>
      <c r="W74" s="32"/>
      <c r="X74" s="56">
        <v>0</v>
      </c>
      <c r="Y74" s="56">
        <v>0</v>
      </c>
      <c r="Z74" s="33"/>
      <c r="AA74" s="34"/>
      <c r="AB74" s="26"/>
    </row>
    <row r="75" spans="1:28" s="58" customFormat="1" ht="31.2" customHeight="1">
      <c r="A75" s="63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64"/>
      <c r="M75" s="64"/>
      <c r="N75" s="65" t="s">
        <v>39</v>
      </c>
      <c r="O75" s="60" t="s">
        <v>70</v>
      </c>
      <c r="P75" s="60" t="s">
        <v>14</v>
      </c>
      <c r="Q75" s="66"/>
      <c r="R75" s="60" t="s">
        <v>85</v>
      </c>
      <c r="S75" s="60"/>
      <c r="T75" s="67"/>
      <c r="U75" s="68"/>
      <c r="V75" s="69">
        <f>V76</f>
        <v>62.7</v>
      </c>
      <c r="W75" s="70"/>
      <c r="X75" s="69"/>
      <c r="Y75" s="69"/>
      <c r="Z75" s="71"/>
      <c r="AA75" s="72"/>
      <c r="AB75" s="63"/>
    </row>
    <row r="76" spans="1:28" ht="52.2" customHeight="1">
      <c r="A76" s="26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8"/>
      <c r="M76" s="28"/>
      <c r="N76" s="41" t="s">
        <v>106</v>
      </c>
      <c r="O76" s="49" t="s">
        <v>70</v>
      </c>
      <c r="P76" s="49" t="s">
        <v>14</v>
      </c>
      <c r="Q76" s="29"/>
      <c r="R76" s="62" t="s">
        <v>85</v>
      </c>
      <c r="S76" s="49" t="s">
        <v>31</v>
      </c>
      <c r="T76" s="30"/>
      <c r="U76" s="31"/>
      <c r="V76" s="56">
        <f>V77</f>
        <v>62.7</v>
      </c>
      <c r="W76" s="32"/>
      <c r="X76" s="56">
        <v>0</v>
      </c>
      <c r="Y76" s="56">
        <v>0</v>
      </c>
      <c r="Z76" s="33"/>
      <c r="AA76" s="34"/>
      <c r="AB76" s="26"/>
    </row>
    <row r="77" spans="1:28" ht="47.4" customHeight="1">
      <c r="A77" s="26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8"/>
      <c r="M77" s="28"/>
      <c r="N77" s="41" t="s">
        <v>32</v>
      </c>
      <c r="O77" s="49" t="s">
        <v>70</v>
      </c>
      <c r="P77" s="49" t="s">
        <v>14</v>
      </c>
      <c r="Q77" s="29"/>
      <c r="R77" s="62" t="s">
        <v>85</v>
      </c>
      <c r="S77" s="49" t="s">
        <v>33</v>
      </c>
      <c r="T77" s="30"/>
      <c r="U77" s="31"/>
      <c r="V77" s="56">
        <v>62.7</v>
      </c>
      <c r="W77" s="32"/>
      <c r="X77" s="56">
        <v>0</v>
      </c>
      <c r="Y77" s="56">
        <v>0</v>
      </c>
      <c r="Z77" s="33"/>
      <c r="AA77" s="34"/>
      <c r="AB77" s="26"/>
    </row>
    <row r="78" spans="1:28" ht="17.25" customHeight="1">
      <c r="A78" s="26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8"/>
      <c r="M78" s="28"/>
      <c r="N78" s="35" t="s">
        <v>74</v>
      </c>
      <c r="O78" s="48" t="s">
        <v>70</v>
      </c>
      <c r="P78" s="48" t="s">
        <v>16</v>
      </c>
      <c r="Q78" s="29"/>
      <c r="R78" s="49"/>
      <c r="S78" s="49"/>
      <c r="T78" s="30"/>
      <c r="U78" s="31"/>
      <c r="V78" s="55">
        <f>V79</f>
        <v>897.8</v>
      </c>
      <c r="W78" s="32"/>
      <c r="X78" s="55">
        <f>X79</f>
        <v>597.79999999999995</v>
      </c>
      <c r="Y78" s="55">
        <f>Y79</f>
        <v>597.79999999999995</v>
      </c>
      <c r="Z78" s="33"/>
      <c r="AA78" s="34"/>
      <c r="AB78" s="26"/>
    </row>
    <row r="79" spans="1:28" ht="45.6" customHeight="1">
      <c r="A79" s="26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8"/>
      <c r="M79" s="28"/>
      <c r="N79" s="35" t="s">
        <v>17</v>
      </c>
      <c r="O79" s="48" t="s">
        <v>70</v>
      </c>
      <c r="P79" s="48" t="s">
        <v>16</v>
      </c>
      <c r="Q79" s="29"/>
      <c r="R79" s="48" t="s">
        <v>18</v>
      </c>
      <c r="S79" s="48"/>
      <c r="T79" s="30"/>
      <c r="U79" s="31"/>
      <c r="V79" s="55">
        <f>V83+V86+V80</f>
        <v>897.8</v>
      </c>
      <c r="W79" s="55">
        <f t="shared" ref="W79:Y79" si="18">W83+W86+W80</f>
        <v>0</v>
      </c>
      <c r="X79" s="55">
        <f t="shared" si="18"/>
        <v>597.79999999999995</v>
      </c>
      <c r="Y79" s="55">
        <f t="shared" si="18"/>
        <v>597.79999999999995</v>
      </c>
      <c r="Z79" s="33"/>
      <c r="AA79" s="34"/>
      <c r="AB79" s="26"/>
    </row>
    <row r="80" spans="1:28" ht="45.6" customHeight="1">
      <c r="A80" s="26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8"/>
      <c r="M80" s="28"/>
      <c r="N80" s="35" t="s">
        <v>120</v>
      </c>
      <c r="O80" s="48" t="s">
        <v>70</v>
      </c>
      <c r="P80" s="48" t="s">
        <v>16</v>
      </c>
      <c r="Q80" s="29"/>
      <c r="R80" s="60" t="s">
        <v>40</v>
      </c>
      <c r="S80" s="48"/>
      <c r="T80" s="30"/>
      <c r="U80" s="31"/>
      <c r="V80" s="55">
        <f>V81</f>
        <v>300</v>
      </c>
      <c r="W80" s="55">
        <f t="shared" ref="W80:Y80" si="19">W81</f>
        <v>0</v>
      </c>
      <c r="X80" s="55">
        <f t="shared" si="19"/>
        <v>0</v>
      </c>
      <c r="Y80" s="55">
        <f t="shared" si="19"/>
        <v>0</v>
      </c>
      <c r="Z80" s="33"/>
      <c r="AA80" s="34"/>
      <c r="AB80" s="26"/>
    </row>
    <row r="81" spans="1:28" ht="45.6" customHeight="1">
      <c r="A81" s="26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8"/>
      <c r="M81" s="28"/>
      <c r="N81" s="41" t="s">
        <v>106</v>
      </c>
      <c r="O81" s="49" t="s">
        <v>70</v>
      </c>
      <c r="P81" s="49" t="s">
        <v>16</v>
      </c>
      <c r="Q81" s="29"/>
      <c r="R81" s="62" t="s">
        <v>40</v>
      </c>
      <c r="S81" s="62" t="s">
        <v>31</v>
      </c>
      <c r="T81" s="30"/>
      <c r="U81" s="31"/>
      <c r="V81" s="84">
        <f>V82</f>
        <v>300</v>
      </c>
      <c r="W81" s="84">
        <f t="shared" ref="W81:Y81" si="20">W82</f>
        <v>0</v>
      </c>
      <c r="X81" s="84">
        <f t="shared" si="20"/>
        <v>0</v>
      </c>
      <c r="Y81" s="84">
        <f t="shared" si="20"/>
        <v>0</v>
      </c>
      <c r="Z81" s="33"/>
      <c r="AA81" s="34"/>
      <c r="AB81" s="26"/>
    </row>
    <row r="82" spans="1:28" ht="45.6" customHeight="1">
      <c r="A82" s="26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8"/>
      <c r="M82" s="28"/>
      <c r="N82" s="41" t="s">
        <v>32</v>
      </c>
      <c r="O82" s="49" t="s">
        <v>70</v>
      </c>
      <c r="P82" s="49" t="s">
        <v>16</v>
      </c>
      <c r="Q82" s="29"/>
      <c r="R82" s="62" t="s">
        <v>40</v>
      </c>
      <c r="S82" s="62" t="s">
        <v>33</v>
      </c>
      <c r="T82" s="30"/>
      <c r="U82" s="31"/>
      <c r="V82" s="84">
        <v>300</v>
      </c>
      <c r="W82" s="85"/>
      <c r="X82" s="84">
        <v>0</v>
      </c>
      <c r="Y82" s="84">
        <v>0</v>
      </c>
      <c r="Z82" s="33"/>
      <c r="AA82" s="34"/>
      <c r="AB82" s="26"/>
    </row>
    <row r="83" spans="1:28" ht="40.049999999999997" customHeight="1">
      <c r="A83" s="26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8"/>
      <c r="M83" s="28"/>
      <c r="N83" s="43" t="s">
        <v>75</v>
      </c>
      <c r="O83" s="48" t="s">
        <v>70</v>
      </c>
      <c r="P83" s="48" t="s">
        <v>16</v>
      </c>
      <c r="Q83" s="29"/>
      <c r="R83" s="48" t="s">
        <v>76</v>
      </c>
      <c r="S83" s="48"/>
      <c r="T83" s="30"/>
      <c r="U83" s="31"/>
      <c r="V83" s="55">
        <f t="shared" ref="V83:Y84" si="21">V84</f>
        <v>590</v>
      </c>
      <c r="W83" s="32"/>
      <c r="X83" s="55">
        <f t="shared" si="21"/>
        <v>590</v>
      </c>
      <c r="Y83" s="55">
        <f t="shared" si="21"/>
        <v>590</v>
      </c>
      <c r="Z83" s="33"/>
      <c r="AA83" s="34"/>
      <c r="AB83" s="26"/>
    </row>
    <row r="84" spans="1:28" ht="44.55" customHeight="1">
      <c r="A84" s="26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8"/>
      <c r="M84" s="28"/>
      <c r="N84" s="41" t="s">
        <v>106</v>
      </c>
      <c r="O84" s="49" t="s">
        <v>70</v>
      </c>
      <c r="P84" s="49" t="s">
        <v>16</v>
      </c>
      <c r="Q84" s="29"/>
      <c r="R84" s="49" t="s">
        <v>76</v>
      </c>
      <c r="S84" s="49" t="s">
        <v>31</v>
      </c>
      <c r="T84" s="30"/>
      <c r="U84" s="31"/>
      <c r="V84" s="56">
        <f t="shared" si="21"/>
        <v>590</v>
      </c>
      <c r="W84" s="32"/>
      <c r="X84" s="56">
        <f t="shared" si="21"/>
        <v>590</v>
      </c>
      <c r="Y84" s="56">
        <f t="shared" si="21"/>
        <v>590</v>
      </c>
      <c r="Z84" s="33"/>
      <c r="AA84" s="34"/>
      <c r="AB84" s="26"/>
    </row>
    <row r="85" spans="1:28" ht="47.5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41" t="s">
        <v>32</v>
      </c>
      <c r="O85" s="49" t="s">
        <v>70</v>
      </c>
      <c r="P85" s="49" t="s">
        <v>16</v>
      </c>
      <c r="Q85" s="1"/>
      <c r="R85" s="49" t="s">
        <v>76</v>
      </c>
      <c r="S85" s="49" t="s">
        <v>33</v>
      </c>
      <c r="T85" s="1"/>
      <c r="U85" s="1"/>
      <c r="V85" s="56">
        <v>590</v>
      </c>
      <c r="W85" s="1"/>
      <c r="X85" s="56">
        <v>590</v>
      </c>
      <c r="Y85" s="56">
        <v>590</v>
      </c>
      <c r="Z85" s="1"/>
      <c r="AA85" s="1"/>
      <c r="AB85" s="1"/>
    </row>
    <row r="86" spans="1:28" ht="32.549999999999997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43" t="s">
        <v>77</v>
      </c>
      <c r="O86" s="48" t="s">
        <v>70</v>
      </c>
      <c r="P86" s="48" t="s">
        <v>16</v>
      </c>
      <c r="Q86" s="1"/>
      <c r="R86" s="48" t="s">
        <v>78</v>
      </c>
      <c r="S86" s="48"/>
      <c r="T86" s="1"/>
      <c r="U86" s="1"/>
      <c r="V86" s="55">
        <f t="shared" ref="V86:Y87" si="22">V87</f>
        <v>7.8</v>
      </c>
      <c r="W86" s="1"/>
      <c r="X86" s="55">
        <f t="shared" si="22"/>
        <v>7.8</v>
      </c>
      <c r="Y86" s="55">
        <f t="shared" si="22"/>
        <v>7.8</v>
      </c>
      <c r="Z86" s="1"/>
      <c r="AA86" s="1"/>
      <c r="AB86" s="1"/>
    </row>
    <row r="87" spans="1:28" ht="3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41" t="s">
        <v>106</v>
      </c>
      <c r="O87" s="49" t="s">
        <v>70</v>
      </c>
      <c r="P87" s="49" t="s">
        <v>16</v>
      </c>
      <c r="Q87" s="25"/>
      <c r="R87" s="49" t="s">
        <v>78</v>
      </c>
      <c r="S87" s="49" t="s">
        <v>31</v>
      </c>
      <c r="T87" s="23"/>
      <c r="U87" s="23"/>
      <c r="V87" s="56">
        <f t="shared" si="22"/>
        <v>7.8</v>
      </c>
      <c r="W87" s="2"/>
      <c r="X87" s="56">
        <f t="shared" si="22"/>
        <v>7.8</v>
      </c>
      <c r="Y87" s="56">
        <f t="shared" si="22"/>
        <v>7.8</v>
      </c>
      <c r="Z87" s="2"/>
      <c r="AA87" s="1"/>
      <c r="AB87" s="1"/>
    </row>
    <row r="88" spans="1:28" ht="46.8">
      <c r="N88" s="41" t="s">
        <v>32</v>
      </c>
      <c r="O88" s="49" t="s">
        <v>70</v>
      </c>
      <c r="P88" s="49" t="s">
        <v>16</v>
      </c>
      <c r="R88" s="49" t="s">
        <v>78</v>
      </c>
      <c r="S88" s="49" t="s">
        <v>33</v>
      </c>
      <c r="V88" s="56">
        <v>7.8</v>
      </c>
      <c r="X88" s="56">
        <v>7.8</v>
      </c>
      <c r="Y88" s="56">
        <v>7.8</v>
      </c>
    </row>
    <row r="89" spans="1:28" ht="15.6">
      <c r="N89" s="35" t="s">
        <v>79</v>
      </c>
      <c r="O89" s="48" t="s">
        <v>70</v>
      </c>
      <c r="P89" s="48" t="s">
        <v>55</v>
      </c>
      <c r="R89" s="49"/>
      <c r="S89" s="49"/>
      <c r="V89" s="55">
        <f>V90+V97+V94</f>
        <v>184.3</v>
      </c>
      <c r="X89" s="55">
        <f>X90+X97+X94</f>
        <v>0</v>
      </c>
      <c r="Y89" s="55">
        <f>Y90+Y97+Y94</f>
        <v>0</v>
      </c>
    </row>
    <row r="90" spans="1:28" ht="31.2">
      <c r="N90" s="35" t="s">
        <v>17</v>
      </c>
      <c r="O90" s="48" t="s">
        <v>70</v>
      </c>
      <c r="P90" s="48" t="s">
        <v>55</v>
      </c>
      <c r="R90" s="48" t="s">
        <v>18</v>
      </c>
      <c r="S90" s="48"/>
      <c r="V90" s="55">
        <f t="shared" ref="V90:Y95" si="23">V91</f>
        <v>50.8</v>
      </c>
      <c r="X90" s="55">
        <f t="shared" si="23"/>
        <v>0</v>
      </c>
      <c r="Y90" s="55">
        <f t="shared" si="23"/>
        <v>0</v>
      </c>
    </row>
    <row r="91" spans="1:28" ht="15.6">
      <c r="N91" s="35" t="s">
        <v>80</v>
      </c>
      <c r="O91" s="48" t="s">
        <v>70</v>
      </c>
      <c r="P91" s="48" t="s">
        <v>55</v>
      </c>
      <c r="R91" s="48" t="s">
        <v>81</v>
      </c>
      <c r="S91" s="48"/>
      <c r="V91" s="55">
        <f t="shared" si="23"/>
        <v>50.8</v>
      </c>
      <c r="X91" s="55">
        <f t="shared" si="23"/>
        <v>0</v>
      </c>
      <c r="Y91" s="55">
        <f t="shared" si="23"/>
        <v>0</v>
      </c>
    </row>
    <row r="92" spans="1:28" ht="31.2">
      <c r="N92" s="41" t="s">
        <v>106</v>
      </c>
      <c r="O92" s="49" t="s">
        <v>70</v>
      </c>
      <c r="P92" s="49" t="s">
        <v>55</v>
      </c>
      <c r="R92" s="49" t="s">
        <v>81</v>
      </c>
      <c r="S92" s="49" t="s">
        <v>31</v>
      </c>
      <c r="V92" s="56">
        <f t="shared" si="23"/>
        <v>50.8</v>
      </c>
      <c r="X92" s="56">
        <f t="shared" si="23"/>
        <v>0</v>
      </c>
      <c r="Y92" s="56">
        <f t="shared" si="23"/>
        <v>0</v>
      </c>
    </row>
    <row r="93" spans="1:28" ht="46.8">
      <c r="N93" s="41" t="s">
        <v>32</v>
      </c>
      <c r="O93" s="49" t="s">
        <v>70</v>
      </c>
      <c r="P93" s="49" t="s">
        <v>55</v>
      </c>
      <c r="R93" s="49" t="s">
        <v>81</v>
      </c>
      <c r="S93" s="49" t="s">
        <v>33</v>
      </c>
      <c r="V93" s="56">
        <v>50.8</v>
      </c>
      <c r="X93" s="56">
        <v>0</v>
      </c>
      <c r="Y93" s="56">
        <v>0</v>
      </c>
    </row>
    <row r="94" spans="1:28" ht="31.2">
      <c r="N94" s="35" t="s">
        <v>82</v>
      </c>
      <c r="O94" s="48" t="s">
        <v>70</v>
      </c>
      <c r="P94" s="48" t="s">
        <v>55</v>
      </c>
      <c r="R94" s="48" t="s">
        <v>83</v>
      </c>
      <c r="S94" s="48"/>
      <c r="V94" s="55">
        <f t="shared" si="23"/>
        <v>88.7</v>
      </c>
      <c r="X94" s="55">
        <f t="shared" si="23"/>
        <v>0</v>
      </c>
      <c r="Y94" s="55">
        <f t="shared" si="23"/>
        <v>0</v>
      </c>
    </row>
    <row r="95" spans="1:28" ht="31.2">
      <c r="N95" s="41" t="s">
        <v>106</v>
      </c>
      <c r="O95" s="49" t="s">
        <v>70</v>
      </c>
      <c r="P95" s="49" t="s">
        <v>55</v>
      </c>
      <c r="R95" s="49" t="s">
        <v>83</v>
      </c>
      <c r="S95" s="49" t="s">
        <v>31</v>
      </c>
      <c r="V95" s="56">
        <f t="shared" si="23"/>
        <v>88.7</v>
      </c>
      <c r="X95" s="56">
        <f t="shared" si="23"/>
        <v>0</v>
      </c>
      <c r="Y95" s="56">
        <f t="shared" si="23"/>
        <v>0</v>
      </c>
    </row>
    <row r="96" spans="1:28" ht="46.8">
      <c r="N96" s="41" t="s">
        <v>32</v>
      </c>
      <c r="O96" s="49" t="s">
        <v>70</v>
      </c>
      <c r="P96" s="49" t="s">
        <v>55</v>
      </c>
      <c r="R96" s="49" t="s">
        <v>83</v>
      </c>
      <c r="S96" s="49" t="s">
        <v>33</v>
      </c>
      <c r="V96" s="56">
        <v>88.7</v>
      </c>
      <c r="X96" s="56">
        <v>0</v>
      </c>
      <c r="Y96" s="56">
        <v>0</v>
      </c>
    </row>
    <row r="97" spans="14:25" ht="31.2">
      <c r="N97" s="35" t="s">
        <v>84</v>
      </c>
      <c r="O97" s="48" t="s">
        <v>70</v>
      </c>
      <c r="P97" s="48" t="s">
        <v>55</v>
      </c>
      <c r="R97" s="48" t="s">
        <v>85</v>
      </c>
      <c r="S97" s="48"/>
      <c r="V97" s="55">
        <f>V98</f>
        <v>44.8</v>
      </c>
      <c r="X97" s="55">
        <f>X98</f>
        <v>0</v>
      </c>
      <c r="Y97" s="55">
        <f>Y98</f>
        <v>0</v>
      </c>
    </row>
    <row r="98" spans="14:25" ht="31.2">
      <c r="N98" s="41" t="s">
        <v>30</v>
      </c>
      <c r="O98" s="49" t="s">
        <v>70</v>
      </c>
      <c r="P98" s="49" t="s">
        <v>55</v>
      </c>
      <c r="R98" s="49" t="s">
        <v>85</v>
      </c>
      <c r="S98" s="49" t="s">
        <v>31</v>
      </c>
      <c r="V98" s="56">
        <f>V99</f>
        <v>44.8</v>
      </c>
      <c r="X98" s="56">
        <f>X99</f>
        <v>0</v>
      </c>
      <c r="Y98" s="56">
        <f>Y99</f>
        <v>0</v>
      </c>
    </row>
    <row r="99" spans="14:25" ht="46.8">
      <c r="N99" s="41" t="s">
        <v>32</v>
      </c>
      <c r="O99" s="49" t="s">
        <v>70</v>
      </c>
      <c r="P99" s="49" t="s">
        <v>55</v>
      </c>
      <c r="R99" s="49" t="s">
        <v>85</v>
      </c>
      <c r="S99" s="49" t="s">
        <v>33</v>
      </c>
      <c r="V99" s="56">
        <v>44.8</v>
      </c>
      <c r="X99" s="56">
        <v>0</v>
      </c>
      <c r="Y99" s="56">
        <v>0</v>
      </c>
    </row>
    <row r="100" spans="14:25" s="58" customFormat="1" ht="15.6">
      <c r="N100" s="35" t="s">
        <v>109</v>
      </c>
      <c r="O100" s="48" t="s">
        <v>43</v>
      </c>
      <c r="P100" s="48"/>
      <c r="R100" s="48"/>
      <c r="S100" s="48"/>
      <c r="V100" s="55">
        <f>V101</f>
        <v>0</v>
      </c>
      <c r="W100" s="55">
        <f t="shared" ref="W100:Y100" si="24">W101</f>
        <v>0</v>
      </c>
      <c r="X100" s="55">
        <f t="shared" si="24"/>
        <v>0</v>
      </c>
      <c r="Y100" s="55">
        <f t="shared" si="24"/>
        <v>60</v>
      </c>
    </row>
    <row r="101" spans="14:25" s="58" customFormat="1" ht="34.5" customHeight="1">
      <c r="N101" s="35" t="s">
        <v>110</v>
      </c>
      <c r="O101" s="48" t="s">
        <v>43</v>
      </c>
      <c r="P101" s="48" t="s">
        <v>70</v>
      </c>
      <c r="R101" s="48"/>
      <c r="S101" s="48"/>
      <c r="V101" s="55">
        <f>V104</f>
        <v>0</v>
      </c>
      <c r="W101" s="55">
        <f t="shared" ref="W101:Y101" si="25">W104</f>
        <v>0</v>
      </c>
      <c r="X101" s="55">
        <f t="shared" si="25"/>
        <v>0</v>
      </c>
      <c r="Y101" s="55">
        <f t="shared" si="25"/>
        <v>60</v>
      </c>
    </row>
    <row r="102" spans="14:25" s="58" customFormat="1" ht="34.5" customHeight="1">
      <c r="N102" s="35" t="s">
        <v>17</v>
      </c>
      <c r="O102" s="48" t="s">
        <v>43</v>
      </c>
      <c r="P102" s="48" t="s">
        <v>70</v>
      </c>
      <c r="R102" s="48" t="s">
        <v>18</v>
      </c>
      <c r="S102" s="48"/>
      <c r="V102" s="55">
        <f>V104</f>
        <v>0</v>
      </c>
      <c r="W102" s="55">
        <f t="shared" ref="W102:Y102" si="26">W104</f>
        <v>0</v>
      </c>
      <c r="X102" s="55">
        <f t="shared" si="26"/>
        <v>0</v>
      </c>
      <c r="Y102" s="55">
        <f t="shared" si="26"/>
        <v>60</v>
      </c>
    </row>
    <row r="103" spans="14:25" s="58" customFormat="1" ht="61.05" customHeight="1">
      <c r="N103" s="35" t="s">
        <v>114</v>
      </c>
      <c r="O103" s="48" t="s">
        <v>43</v>
      </c>
      <c r="P103" s="48" t="s">
        <v>70</v>
      </c>
      <c r="R103" s="48" t="s">
        <v>113</v>
      </c>
      <c r="S103" s="48"/>
      <c r="V103" s="55">
        <v>0</v>
      </c>
      <c r="W103" s="55"/>
      <c r="X103" s="55">
        <v>0</v>
      </c>
      <c r="Y103" s="55">
        <v>60</v>
      </c>
    </row>
    <row r="104" spans="14:25" s="58" customFormat="1" ht="31.2">
      <c r="N104" s="41" t="s">
        <v>30</v>
      </c>
      <c r="O104" s="49" t="s">
        <v>43</v>
      </c>
      <c r="P104" s="49" t="s">
        <v>70</v>
      </c>
      <c r="R104" s="49" t="s">
        <v>113</v>
      </c>
      <c r="S104" s="49" t="s">
        <v>31</v>
      </c>
      <c r="V104" s="56">
        <f>V105</f>
        <v>0</v>
      </c>
      <c r="W104" s="56">
        <f t="shared" ref="W104" si="27">W105</f>
        <v>0</v>
      </c>
      <c r="X104" s="56">
        <f t="shared" ref="X104" si="28">X105</f>
        <v>0</v>
      </c>
      <c r="Y104" s="56">
        <f t="shared" ref="Y104" si="29">Y105</f>
        <v>60</v>
      </c>
    </row>
    <row r="105" spans="14:25" s="58" customFormat="1" ht="46.8">
      <c r="N105" s="41" t="s">
        <v>32</v>
      </c>
      <c r="O105" s="49" t="s">
        <v>43</v>
      </c>
      <c r="P105" s="49" t="s">
        <v>70</v>
      </c>
      <c r="R105" s="49" t="s">
        <v>113</v>
      </c>
      <c r="S105" s="49" t="s">
        <v>33</v>
      </c>
      <c r="V105" s="56">
        <v>0</v>
      </c>
      <c r="W105" s="59"/>
      <c r="X105" s="56">
        <v>0</v>
      </c>
      <c r="Y105" s="56">
        <v>60</v>
      </c>
    </row>
    <row r="106" spans="14:25" ht="15.6">
      <c r="N106" s="35" t="s">
        <v>86</v>
      </c>
      <c r="O106" s="48" t="s">
        <v>87</v>
      </c>
      <c r="P106" s="48"/>
      <c r="R106" s="54"/>
      <c r="S106" s="48"/>
      <c r="V106" s="55">
        <f t="shared" ref="V106:Y107" si="30">V107</f>
        <v>4358.7999999999993</v>
      </c>
      <c r="X106" s="55">
        <f t="shared" si="30"/>
        <v>3</v>
      </c>
      <c r="Y106" s="55">
        <f t="shared" si="30"/>
        <v>3</v>
      </c>
    </row>
    <row r="107" spans="14:25" ht="15.6">
      <c r="N107" s="35" t="s">
        <v>88</v>
      </c>
      <c r="O107" s="48" t="s">
        <v>87</v>
      </c>
      <c r="P107" s="48" t="s">
        <v>14</v>
      </c>
      <c r="R107" s="54"/>
      <c r="S107" s="48"/>
      <c r="V107" s="55">
        <f t="shared" si="30"/>
        <v>4358.7999999999993</v>
      </c>
      <c r="X107" s="55">
        <f t="shared" si="30"/>
        <v>3</v>
      </c>
      <c r="Y107" s="55">
        <f t="shared" si="30"/>
        <v>3</v>
      </c>
    </row>
    <row r="108" spans="14:25" ht="31.2">
      <c r="N108" s="35" t="s">
        <v>17</v>
      </c>
      <c r="O108" s="48" t="s">
        <v>87</v>
      </c>
      <c r="P108" s="48" t="s">
        <v>14</v>
      </c>
      <c r="R108" s="48" t="s">
        <v>18</v>
      </c>
      <c r="S108" s="48"/>
      <c r="V108" s="55">
        <f>V109+V114</f>
        <v>4358.7999999999993</v>
      </c>
      <c r="X108" s="55">
        <f>X109+X114</f>
        <v>3</v>
      </c>
      <c r="Y108" s="55">
        <f>Y109+Y114</f>
        <v>3</v>
      </c>
    </row>
    <row r="109" spans="14:25" ht="31.2">
      <c r="N109" s="61" t="s">
        <v>116</v>
      </c>
      <c r="O109" s="48" t="s">
        <v>87</v>
      </c>
      <c r="P109" s="48" t="s">
        <v>14</v>
      </c>
      <c r="R109" s="48" t="s">
        <v>89</v>
      </c>
      <c r="S109" s="48"/>
      <c r="V109" s="55">
        <f>V110+V112</f>
        <v>1066.9000000000001</v>
      </c>
      <c r="W109" s="55">
        <f t="shared" ref="W109:Y109" si="31">W110+W112</f>
        <v>0</v>
      </c>
      <c r="X109" s="55">
        <f t="shared" si="31"/>
        <v>3</v>
      </c>
      <c r="Y109" s="55">
        <f t="shared" si="31"/>
        <v>3</v>
      </c>
    </row>
    <row r="110" spans="14:25" ht="31.2">
      <c r="N110" s="41" t="s">
        <v>30</v>
      </c>
      <c r="O110" s="49" t="s">
        <v>87</v>
      </c>
      <c r="P110" s="49" t="s">
        <v>14</v>
      </c>
      <c r="R110" s="49" t="s">
        <v>89</v>
      </c>
      <c r="S110" s="49" t="s">
        <v>31</v>
      </c>
      <c r="V110" s="56">
        <f>V111</f>
        <v>1058.9000000000001</v>
      </c>
      <c r="X110" s="56">
        <f>X111</f>
        <v>3</v>
      </c>
      <c r="Y110" s="56">
        <f>Y111</f>
        <v>3</v>
      </c>
    </row>
    <row r="111" spans="14:25" ht="46.8">
      <c r="N111" s="41" t="s">
        <v>32</v>
      </c>
      <c r="O111" s="49" t="s">
        <v>87</v>
      </c>
      <c r="P111" s="49" t="s">
        <v>14</v>
      </c>
      <c r="R111" s="49" t="s">
        <v>89</v>
      </c>
      <c r="S111" s="49" t="s">
        <v>33</v>
      </c>
      <c r="V111" s="56">
        <v>1058.9000000000001</v>
      </c>
      <c r="X111" s="56">
        <v>3</v>
      </c>
      <c r="Y111" s="56">
        <v>3</v>
      </c>
    </row>
    <row r="112" spans="14:25" ht="15.6">
      <c r="N112" s="41" t="s">
        <v>34</v>
      </c>
      <c r="O112" s="49" t="s">
        <v>87</v>
      </c>
      <c r="P112" s="49" t="s">
        <v>14</v>
      </c>
      <c r="R112" s="49" t="s">
        <v>89</v>
      </c>
      <c r="S112" s="49" t="s">
        <v>35</v>
      </c>
      <c r="V112" s="56">
        <f>V113</f>
        <v>8</v>
      </c>
      <c r="X112" s="56">
        <f>X113</f>
        <v>0</v>
      </c>
      <c r="Y112" s="56">
        <f>Y113</f>
        <v>0</v>
      </c>
    </row>
    <row r="113" spans="14:25" ht="15.6">
      <c r="N113" s="41" t="s">
        <v>36</v>
      </c>
      <c r="O113" s="49" t="s">
        <v>87</v>
      </c>
      <c r="P113" s="49" t="s">
        <v>14</v>
      </c>
      <c r="R113" s="49" t="s">
        <v>89</v>
      </c>
      <c r="S113" s="49" t="s">
        <v>37</v>
      </c>
      <c r="V113" s="56">
        <v>8</v>
      </c>
      <c r="X113" s="56">
        <v>0</v>
      </c>
      <c r="Y113" s="56">
        <v>0</v>
      </c>
    </row>
    <row r="114" spans="14:25" ht="31.2">
      <c r="N114" s="65" t="s">
        <v>120</v>
      </c>
      <c r="O114" s="48" t="s">
        <v>87</v>
      </c>
      <c r="P114" s="48" t="s">
        <v>14</v>
      </c>
      <c r="R114" s="48" t="s">
        <v>40</v>
      </c>
      <c r="S114" s="48"/>
      <c r="V114" s="55">
        <f>V115+V117</f>
        <v>3291.8999999999996</v>
      </c>
      <c r="X114" s="55">
        <f>X115</f>
        <v>0</v>
      </c>
      <c r="Y114" s="55">
        <f>Y115</f>
        <v>0</v>
      </c>
    </row>
    <row r="115" spans="14:25" ht="78">
      <c r="N115" s="37" t="s">
        <v>21</v>
      </c>
      <c r="O115" s="49" t="s">
        <v>87</v>
      </c>
      <c r="P115" s="49" t="s">
        <v>14</v>
      </c>
      <c r="R115" s="49" t="s">
        <v>40</v>
      </c>
      <c r="S115" s="49" t="s">
        <v>22</v>
      </c>
      <c r="V115" s="56">
        <f t="shared" ref="V115:Y115" si="32">V116</f>
        <v>3266.2</v>
      </c>
      <c r="X115" s="56">
        <f t="shared" si="32"/>
        <v>0</v>
      </c>
      <c r="Y115" s="56">
        <f t="shared" si="32"/>
        <v>0</v>
      </c>
    </row>
    <row r="116" spans="14:25" ht="31.2">
      <c r="N116" s="41" t="s">
        <v>90</v>
      </c>
      <c r="O116" s="49" t="s">
        <v>87</v>
      </c>
      <c r="P116" s="49" t="s">
        <v>14</v>
      </c>
      <c r="R116" s="49" t="s">
        <v>40</v>
      </c>
      <c r="S116" s="49" t="s">
        <v>91</v>
      </c>
      <c r="V116" s="56">
        <v>3266.2</v>
      </c>
      <c r="X116" s="56">
        <v>0</v>
      </c>
      <c r="Y116" s="56">
        <v>0</v>
      </c>
    </row>
    <row r="117" spans="14:25" ht="31.2">
      <c r="N117" s="41" t="s">
        <v>30</v>
      </c>
      <c r="O117" s="49" t="s">
        <v>87</v>
      </c>
      <c r="P117" s="49" t="s">
        <v>14</v>
      </c>
      <c r="R117" s="49" t="s">
        <v>40</v>
      </c>
      <c r="S117" s="49" t="s">
        <v>31</v>
      </c>
      <c r="V117" s="56">
        <f>V118</f>
        <v>25.7</v>
      </c>
      <c r="X117" s="56">
        <f>X118</f>
        <v>0</v>
      </c>
      <c r="Y117" s="56">
        <f>Y118</f>
        <v>0</v>
      </c>
    </row>
    <row r="118" spans="14:25" ht="46.8">
      <c r="N118" s="41" t="s">
        <v>32</v>
      </c>
      <c r="O118" s="49" t="s">
        <v>87</v>
      </c>
      <c r="P118" s="49" t="s">
        <v>14</v>
      </c>
      <c r="R118" s="49" t="s">
        <v>40</v>
      </c>
      <c r="S118" s="49" t="s">
        <v>33</v>
      </c>
      <c r="V118" s="56">
        <v>25.7</v>
      </c>
      <c r="X118" s="56">
        <v>0</v>
      </c>
      <c r="Y118" s="56">
        <v>0</v>
      </c>
    </row>
    <row r="119" spans="14:25" ht="15.6">
      <c r="N119" s="35" t="s">
        <v>92</v>
      </c>
      <c r="O119" s="48" t="s">
        <v>61</v>
      </c>
      <c r="P119" s="48"/>
      <c r="R119" s="48"/>
      <c r="S119" s="48"/>
      <c r="V119" s="55">
        <f>V120</f>
        <v>356.2</v>
      </c>
      <c r="X119" s="55">
        <f t="shared" ref="X119:Y123" si="33">X120</f>
        <v>356.2</v>
      </c>
      <c r="Y119" s="55">
        <f t="shared" si="33"/>
        <v>356.2</v>
      </c>
    </row>
    <row r="120" spans="14:25" ht="15.6">
      <c r="N120" s="35" t="s">
        <v>93</v>
      </c>
      <c r="O120" s="48" t="s">
        <v>61</v>
      </c>
      <c r="P120" s="48" t="s">
        <v>14</v>
      </c>
      <c r="R120" s="48"/>
      <c r="S120" s="48"/>
      <c r="V120" s="55">
        <f>V121</f>
        <v>356.2</v>
      </c>
      <c r="X120" s="55">
        <f t="shared" si="33"/>
        <v>356.2</v>
      </c>
      <c r="Y120" s="55">
        <f t="shared" si="33"/>
        <v>356.2</v>
      </c>
    </row>
    <row r="121" spans="14:25" ht="31.2">
      <c r="N121" s="35" t="s">
        <v>17</v>
      </c>
      <c r="O121" s="48" t="s">
        <v>61</v>
      </c>
      <c r="P121" s="48" t="s">
        <v>14</v>
      </c>
      <c r="R121" s="48" t="s">
        <v>18</v>
      </c>
      <c r="S121" s="48"/>
      <c r="V121" s="55">
        <f>V122+V125</f>
        <v>356.2</v>
      </c>
      <c r="W121" s="55">
        <f t="shared" ref="W121:Y121" si="34">W122+W125</f>
        <v>0</v>
      </c>
      <c r="X121" s="55">
        <f t="shared" si="34"/>
        <v>356.2</v>
      </c>
      <c r="Y121" s="55">
        <f t="shared" si="34"/>
        <v>356.2</v>
      </c>
    </row>
    <row r="122" spans="14:25" ht="31.2">
      <c r="N122" s="35" t="s">
        <v>94</v>
      </c>
      <c r="O122" s="48" t="s">
        <v>61</v>
      </c>
      <c r="P122" s="48" t="s">
        <v>14</v>
      </c>
      <c r="R122" s="48" t="s">
        <v>95</v>
      </c>
      <c r="S122" s="48"/>
      <c r="V122" s="55">
        <f>V123</f>
        <v>0</v>
      </c>
      <c r="X122" s="55">
        <f t="shared" si="33"/>
        <v>356.2</v>
      </c>
      <c r="Y122" s="55">
        <f t="shared" si="33"/>
        <v>356.2</v>
      </c>
    </row>
    <row r="123" spans="14:25" ht="31.2">
      <c r="N123" s="39" t="s">
        <v>96</v>
      </c>
      <c r="O123" s="49" t="s">
        <v>61</v>
      </c>
      <c r="P123" s="49" t="s">
        <v>14</v>
      </c>
      <c r="R123" s="49" t="s">
        <v>95</v>
      </c>
      <c r="S123" s="49" t="s">
        <v>97</v>
      </c>
      <c r="V123" s="56">
        <f>V124</f>
        <v>0</v>
      </c>
      <c r="X123" s="56">
        <f t="shared" si="33"/>
        <v>356.2</v>
      </c>
      <c r="Y123" s="56">
        <f t="shared" si="33"/>
        <v>356.2</v>
      </c>
    </row>
    <row r="124" spans="14:25" ht="31.2">
      <c r="N124" s="44" t="s">
        <v>98</v>
      </c>
      <c r="O124" s="49" t="s">
        <v>61</v>
      </c>
      <c r="P124" s="49" t="s">
        <v>14</v>
      </c>
      <c r="R124" s="49" t="s">
        <v>95</v>
      </c>
      <c r="S124" s="49" t="s">
        <v>99</v>
      </c>
      <c r="V124" s="56">
        <v>0</v>
      </c>
      <c r="X124" s="56">
        <v>356.2</v>
      </c>
      <c r="Y124" s="56">
        <v>356.2</v>
      </c>
    </row>
    <row r="125" spans="14:25" ht="31.2">
      <c r="N125" s="65" t="s">
        <v>120</v>
      </c>
      <c r="O125" s="48" t="s">
        <v>61</v>
      </c>
      <c r="P125" s="48" t="s">
        <v>14</v>
      </c>
      <c r="R125" s="48" t="s">
        <v>40</v>
      </c>
      <c r="S125" s="49"/>
      <c r="V125" s="56">
        <f>V126</f>
        <v>356.2</v>
      </c>
      <c r="W125" s="56">
        <f t="shared" ref="W125:Y126" si="35">W126</f>
        <v>0</v>
      </c>
      <c r="X125" s="56">
        <f t="shared" si="35"/>
        <v>0</v>
      </c>
      <c r="Y125" s="56">
        <f t="shared" si="35"/>
        <v>0</v>
      </c>
    </row>
    <row r="126" spans="14:25" ht="31.2">
      <c r="N126" s="39" t="s">
        <v>96</v>
      </c>
      <c r="O126" s="49" t="s">
        <v>61</v>
      </c>
      <c r="P126" s="49" t="s">
        <v>14</v>
      </c>
      <c r="R126" s="49" t="s">
        <v>40</v>
      </c>
      <c r="S126" s="49" t="s">
        <v>97</v>
      </c>
      <c r="V126" s="56">
        <f>V127</f>
        <v>356.2</v>
      </c>
      <c r="W126" s="56">
        <f t="shared" si="35"/>
        <v>0</v>
      </c>
      <c r="X126" s="56">
        <f t="shared" si="35"/>
        <v>0</v>
      </c>
      <c r="Y126" s="56">
        <f t="shared" si="35"/>
        <v>0</v>
      </c>
    </row>
    <row r="127" spans="14:25" ht="31.2">
      <c r="N127" s="44" t="s">
        <v>98</v>
      </c>
      <c r="O127" s="49" t="s">
        <v>61</v>
      </c>
      <c r="P127" s="49" t="s">
        <v>14</v>
      </c>
      <c r="R127" s="49" t="s">
        <v>40</v>
      </c>
      <c r="S127" s="49" t="s">
        <v>99</v>
      </c>
      <c r="V127" s="56">
        <v>356.2</v>
      </c>
      <c r="X127" s="56">
        <v>0</v>
      </c>
      <c r="Y127" s="56">
        <v>0</v>
      </c>
    </row>
    <row r="128" spans="14:25" ht="15.6">
      <c r="N128" s="45" t="s">
        <v>100</v>
      </c>
      <c r="O128" s="48" t="s">
        <v>101</v>
      </c>
      <c r="P128" s="48"/>
      <c r="R128" s="48"/>
      <c r="S128" s="48"/>
      <c r="V128" s="55">
        <f t="shared" ref="V128:Y131" si="36">V129</f>
        <v>0</v>
      </c>
      <c r="X128" s="55">
        <f t="shared" si="36"/>
        <v>73</v>
      </c>
      <c r="Y128" s="55">
        <f t="shared" si="36"/>
        <v>152.80000000000001</v>
      </c>
    </row>
    <row r="129" spans="14:25" ht="15.6">
      <c r="N129" s="45" t="s">
        <v>100</v>
      </c>
      <c r="O129" s="48" t="s">
        <v>101</v>
      </c>
      <c r="P129" s="48" t="s">
        <v>101</v>
      </c>
      <c r="R129" s="48"/>
      <c r="S129" s="48"/>
      <c r="V129" s="55">
        <f t="shared" si="36"/>
        <v>0</v>
      </c>
      <c r="X129" s="55">
        <f t="shared" si="36"/>
        <v>73</v>
      </c>
      <c r="Y129" s="55">
        <f t="shared" si="36"/>
        <v>152.80000000000001</v>
      </c>
    </row>
    <row r="130" spans="14:25" ht="31.2">
      <c r="N130" s="45" t="s">
        <v>17</v>
      </c>
      <c r="O130" s="48" t="s">
        <v>101</v>
      </c>
      <c r="P130" s="48" t="s">
        <v>101</v>
      </c>
      <c r="R130" s="48" t="s">
        <v>18</v>
      </c>
      <c r="S130" s="48"/>
      <c r="V130" s="55">
        <f t="shared" si="36"/>
        <v>0</v>
      </c>
      <c r="X130" s="55">
        <f t="shared" si="36"/>
        <v>73</v>
      </c>
      <c r="Y130" s="55">
        <f t="shared" si="36"/>
        <v>152.80000000000001</v>
      </c>
    </row>
    <row r="131" spans="14:25" ht="15.6">
      <c r="N131" s="45" t="s">
        <v>100</v>
      </c>
      <c r="O131" s="48" t="s">
        <v>101</v>
      </c>
      <c r="P131" s="48" t="s">
        <v>101</v>
      </c>
      <c r="R131" s="48" t="s">
        <v>102</v>
      </c>
      <c r="S131" s="48" t="s">
        <v>103</v>
      </c>
      <c r="V131" s="55">
        <f t="shared" si="36"/>
        <v>0</v>
      </c>
      <c r="X131" s="55">
        <f t="shared" si="36"/>
        <v>73</v>
      </c>
      <c r="Y131" s="55">
        <f t="shared" si="36"/>
        <v>152.80000000000001</v>
      </c>
    </row>
    <row r="132" spans="14:25" ht="15.6">
      <c r="N132" s="44" t="s">
        <v>100</v>
      </c>
      <c r="O132" s="49" t="s">
        <v>101</v>
      </c>
      <c r="P132" s="49" t="s">
        <v>101</v>
      </c>
      <c r="R132" s="49" t="s">
        <v>102</v>
      </c>
      <c r="S132" s="49" t="s">
        <v>104</v>
      </c>
      <c r="V132" s="56">
        <v>0</v>
      </c>
      <c r="X132" s="56">
        <v>73</v>
      </c>
      <c r="Y132" s="56">
        <v>152.80000000000001</v>
      </c>
    </row>
    <row r="133" spans="14:25" ht="15.6">
      <c r="N133" s="46" t="s">
        <v>105</v>
      </c>
      <c r="O133" s="52"/>
      <c r="P133" s="52"/>
      <c r="R133" s="52"/>
      <c r="S133" s="52"/>
      <c r="V133" s="57">
        <f>V15+V46+V57+V63+V69+V106+V119+V128+V100</f>
        <v>9747.4</v>
      </c>
      <c r="W133" s="57">
        <f>W15+W46+W57+W63+W69+W106+W119+W128+W100</f>
        <v>0</v>
      </c>
      <c r="X133" s="57">
        <f>X15+X46+X57+X63+X69+X106+X119+X128+X100</f>
        <v>3694.8</v>
      </c>
      <c r="Y133" s="57">
        <f>Y15+Y46+Y57+Y63+Y69+Y106+Y119+Y128+Y100</f>
        <v>3906.5999999999995</v>
      </c>
    </row>
    <row r="134" spans="14:25">
      <c r="N134" s="47"/>
    </row>
  </sheetData>
  <mergeCells count="8">
    <mergeCell ref="V1:Y5"/>
    <mergeCell ref="U12:U13"/>
    <mergeCell ref="V11:Y11"/>
    <mergeCell ref="Q12:Q14"/>
    <mergeCell ref="V12:V13"/>
    <mergeCell ref="X12:X13"/>
    <mergeCell ref="Y12:Y13"/>
    <mergeCell ref="N8:Y10"/>
  </mergeCells>
  <pageMargins left="0.98425196850393704" right="0.39370078740157483" top="0.78740157480314965" bottom="0.78740157480314965" header="0.51181102362204722" footer="0.51181102362204722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NURUM</cp:lastModifiedBy>
  <cp:lastPrinted>2023-11-23T08:25:10Z</cp:lastPrinted>
  <dcterms:created xsi:type="dcterms:W3CDTF">2021-05-04T02:38:45Z</dcterms:created>
  <dcterms:modified xsi:type="dcterms:W3CDTF">2023-12-21T02:02:26Z</dcterms:modified>
</cp:coreProperties>
</file>